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66925"/>
  <mc:AlternateContent xmlns:mc="http://schemas.openxmlformats.org/markup-compatibility/2006">
    <mc:Choice Requires="x15">
      <x15ac:absPath xmlns:x15ac="http://schemas.microsoft.com/office/spreadsheetml/2010/11/ac" url="\\u-tac.bruyeres.dam.c\SACO_ECH\GLT\CONSULTATIONS\2025\PROCOT Julie\B25-09105-JP - ESAT- Entretien différencié des espaces verts de la DIF\3 - DCE\"/>
    </mc:Choice>
  </mc:AlternateContent>
  <xr:revisionPtr revIDLastSave="0" documentId="14_{3BAB0AA3-486D-4362-847E-D513038E8F20}" xr6:coauthVersionLast="47" xr6:coauthVersionMax="47" xr10:uidLastSave="{00000000-0000-0000-0000-000000000000}"/>
  <bookViews>
    <workbookView xWindow="-120" yWindow="-120" windowWidth="38640" windowHeight="21120" activeTab="3" xr2:uid="{00000000-000D-0000-FFFF-FFFF00000000}"/>
  </bookViews>
  <sheets>
    <sheet name="PAGE DE GARDE" sheetId="7" r:id="rId1"/>
    <sheet name="Montant global du marché" sheetId="6" r:id="rId2"/>
    <sheet name="Prestations forfaitaires" sheetId="5" r:id="rId3"/>
    <sheet name="B.P.U prestation complémentaire" sheetId="4" r:id="rId4"/>
  </sheets>
  <definedNames>
    <definedName name="_Toc62578547" localSheetId="2">'Prestations forfaitaires'!#REF!</definedName>
    <definedName name="_Toc62578548" localSheetId="2">'Prestations forfaitaires'!#REF!</definedName>
    <definedName name="_Toc62578549" localSheetId="2">'Prestations forfaitaires'!#REF!</definedName>
    <definedName name="_Toc62578551" localSheetId="2">'Prestations forfaitaires'!#REF!</definedName>
    <definedName name="_Toc62578555" localSheetId="2">'Prestations forfaitaires'!#REF!</definedName>
    <definedName name="_Toc62578556" localSheetId="2">'Prestations forfaitaires'!#REF!</definedName>
    <definedName name="_Toc62578557" localSheetId="2">'Prestations forfaitaires'!#REF!</definedName>
    <definedName name="_Toc62578558" localSheetId="2">'Prestations forfaitaires'!#REF!</definedName>
    <definedName name="_Toc62578559" localSheetId="2">'Prestations forfaitaires'!#REF!</definedName>
    <definedName name="_Toc62578562" localSheetId="2">'Prestations forfaitaires'!#REF!</definedName>
    <definedName name="_Toc81817727" localSheetId="2">'Prestations forfaitaires'!#REF!</definedName>
    <definedName name="_Toc81817730" localSheetId="2">'Prestations forfaitaires'!#REF!</definedName>
    <definedName name="_Toc81817737" localSheetId="2">'Prestations forfaitaires'!#REF!</definedName>
    <definedName name="_xlnm.Print_Titles" localSheetId="3">'B.P.U prestation complémentaire'!$1:$9</definedName>
    <definedName name="_xlnm.Print_Titles" localSheetId="2">'Prestations forfaitaires'!$6:$9</definedName>
    <definedName name="Z_C10C49A6_BC23_4DC9_A9AE_8F3502DD909B_.wvu.PrintArea" localSheetId="3" hidden="1">'B.P.U prestation complémentaire'!$B$1:$E$43</definedName>
    <definedName name="Z_C10C49A6_BC23_4DC9_A9AE_8F3502DD909B_.wvu.PrintArea" localSheetId="0" hidden="1">'PAGE DE GARDE'!$A$1:$K$42</definedName>
    <definedName name="Z_C10C49A6_BC23_4DC9_A9AE_8F3502DD909B_.wvu.PrintArea" localSheetId="2" hidden="1">'Prestations forfaitaires'!$A$6:$F$33</definedName>
    <definedName name="Z_C10C49A6_BC23_4DC9_A9AE_8F3502DD909B_.wvu.PrintTitles" localSheetId="3" hidden="1">'B.P.U prestation complémentaire'!$1:$9</definedName>
    <definedName name="Z_C10C49A6_BC23_4DC9_A9AE_8F3502DD909B_.wvu.PrintTitles" localSheetId="2" hidden="1">'Prestations forfaitaires'!$6:$9</definedName>
    <definedName name="Z_DD5AF8F0_663D_469E_B70A_F2BBC7EAB065_.wvu.PrintArea" localSheetId="3" hidden="1">'B.P.U prestation complémentaire'!$B$1:$E$43</definedName>
    <definedName name="Z_DD5AF8F0_663D_469E_B70A_F2BBC7EAB065_.wvu.PrintArea" localSheetId="0" hidden="1">'PAGE DE GARDE'!$A$1:$K$42</definedName>
    <definedName name="Z_DD5AF8F0_663D_469E_B70A_F2BBC7EAB065_.wvu.PrintArea" localSheetId="2" hidden="1">'Prestations forfaitaires'!$A$6:$F$33</definedName>
    <definedName name="Z_DD5AF8F0_663D_469E_B70A_F2BBC7EAB065_.wvu.PrintTitles" localSheetId="3" hidden="1">'B.P.U prestation complémentaire'!$1:$9</definedName>
    <definedName name="Z_DD5AF8F0_663D_469E_B70A_F2BBC7EAB065_.wvu.PrintTitles" localSheetId="2" hidden="1">'Prestations forfaitaires'!$6:$9</definedName>
    <definedName name="_xlnm.Print_Area" localSheetId="3">'B.P.U prestation complémentaire'!$B$1:$G$58</definedName>
    <definedName name="_xlnm.Print_Area" localSheetId="0">'PAGE DE GARDE'!$A$1:$K$42</definedName>
    <definedName name="_xlnm.Print_Area" localSheetId="2">'Prestations forfaitaires'!$A$1:$F$34</definedName>
  </definedNames>
  <calcPr calcId="191029"/>
  <customWorkbookViews>
    <customWorkbookView name="MW - Affichage personnalisé" guid="{DD5AF8F0-663D-469E-B70A-F2BBC7EAB065}" mergeInterval="0" personalView="1" maximized="1" xWindow="-8" yWindow="-8" windowWidth="1936" windowHeight="1064" activeSheetId="2"/>
    <customWorkbookView name="Alexis - Affichage personnalisé" guid="{C10C49A6-BC23-4DC9-A9AE-8F3502DD909B}" mergeInterval="0" personalView="1" maximized="1" xWindow="-8" yWindow="-8" windowWidth="1936" windowHeight="1056"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17" i="6" l="1"/>
  <c r="F15" i="6"/>
  <c r="G47" i="4"/>
  <c r="G46" i="4"/>
  <c r="D36" i="5"/>
  <c r="D35" i="5"/>
  <c r="D32" i="5"/>
  <c r="F31" i="5"/>
  <c r="G59" i="4" l="1"/>
  <c r="G58" i="4"/>
  <c r="G57" i="4"/>
  <c r="G56" i="4"/>
  <c r="G55" i="4"/>
  <c r="G54" i="4"/>
  <c r="G28" i="4"/>
  <c r="G61" i="4" l="1"/>
  <c r="F26" i="6" s="1"/>
  <c r="G42" i="4"/>
  <c r="G41" i="4"/>
  <c r="G40" i="4"/>
  <c r="G39" i="4"/>
  <c r="G38" i="4"/>
  <c r="G35" i="4"/>
  <c r="G21" i="4"/>
  <c r="G20" i="4"/>
  <c r="G19" i="4"/>
  <c r="G17" i="4"/>
  <c r="G11" i="4"/>
  <c r="G34" i="4" l="1"/>
  <c r="G33" i="4"/>
  <c r="G32" i="4"/>
  <c r="G31" i="4"/>
  <c r="G30" i="4"/>
  <c r="G25" i="4"/>
  <c r="G37" i="4" l="1"/>
  <c r="G43" i="4" s="1"/>
  <c r="E31" i="5"/>
  <c r="E25" i="5"/>
  <c r="E19" i="5"/>
  <c r="D31" i="5"/>
  <c r="D25" i="5"/>
  <c r="D19" i="5"/>
  <c r="F30" i="5" l="1"/>
  <c r="F29" i="5"/>
  <c r="F28" i="5"/>
  <c r="F27" i="5"/>
  <c r="F24" i="5"/>
  <c r="F23" i="5"/>
  <c r="F22" i="5"/>
  <c r="F21" i="5"/>
  <c r="F18" i="5"/>
  <c r="F17" i="5"/>
  <c r="F16" i="5"/>
  <c r="F15" i="5"/>
  <c r="F14" i="5"/>
  <c r="F13" i="5"/>
  <c r="F12" i="5"/>
  <c r="F11" i="5"/>
  <c r="F25" i="5" l="1"/>
  <c r="F19" i="5"/>
  <c r="F22" i="6"/>
  <c r="D33" i="5" l="1"/>
  <c r="D34" i="5" s="1"/>
  <c r="G15" i="4"/>
  <c r="F14" i="6" l="1"/>
  <c r="F10" i="6"/>
  <c r="F16" i="6"/>
  <c r="G24" i="4"/>
  <c r="G26" i="4" s="1"/>
  <c r="G22" i="4"/>
  <c r="G12" i="4" l="1"/>
  <c r="G44" i="4" s="1"/>
  <c r="G45" i="4" l="1"/>
  <c r="F11" i="6" s="1"/>
  <c r="F12" i="6" s="1"/>
  <c r="F18" i="6" l="1"/>
  <c r="F24" i="6" s="1"/>
  <c r="F28" i="6" s="1"/>
</calcChain>
</file>

<file path=xl/sharedStrings.xml><?xml version="1.0" encoding="utf-8"?>
<sst xmlns="http://schemas.openxmlformats.org/spreadsheetml/2006/main" count="188" uniqueCount="161">
  <si>
    <t>DESIGNATION</t>
  </si>
  <si>
    <t>Représentant du pouvoir adjudicateur :</t>
  </si>
  <si>
    <t>PRESTATIONS RÉGULIÈRES D'ENTRETIEN</t>
  </si>
  <si>
    <t>Commissariat à l'Énergie Atomique
CEA / DIF Bruyères-le-Châtel</t>
  </si>
  <si>
    <t>Commissariat à l'énergie atomique et aux énergies alternatives</t>
  </si>
  <si>
    <t>Ramassage des déchets au sol</t>
  </si>
  <si>
    <t>Chef d'équipe - Taux horaire</t>
  </si>
  <si>
    <t>Chef d'équipe - Taux journalier</t>
  </si>
  <si>
    <t>Terre végétale (/m³)</t>
  </si>
  <si>
    <t>Ouvrier d'exécution - Taux horaire</t>
  </si>
  <si>
    <t>Ouvrier d'exécution - Taux journalier</t>
  </si>
  <si>
    <t>Ouvrier qualifié - Taux horaire</t>
  </si>
  <si>
    <t>Ouvrier qualifié - Taux journalier</t>
  </si>
  <si>
    <t>Arbustes (unité)</t>
  </si>
  <si>
    <t>Rosiers (unité)</t>
  </si>
  <si>
    <t>DÉSIGNATION DES OUVRAGES ET PRIX D'APPLICATION</t>
  </si>
  <si>
    <t>ARR-001</t>
  </si>
  <si>
    <t>PPP-003</t>
  </si>
  <si>
    <t>FMT-001</t>
  </si>
  <si>
    <t>REF</t>
  </si>
  <si>
    <t>FPT-001</t>
  </si>
  <si>
    <t>FPT-002</t>
  </si>
  <si>
    <t>FPT-003</t>
  </si>
  <si>
    <t>FPV-001</t>
  </si>
  <si>
    <t>FPV-002</t>
  </si>
  <si>
    <t>FPV-003</t>
  </si>
  <si>
    <t>FPV-004</t>
  </si>
  <si>
    <t>FPV-006</t>
  </si>
  <si>
    <t>FPV-007</t>
  </si>
  <si>
    <t>FPV-008</t>
  </si>
  <si>
    <t>FPV-009</t>
  </si>
  <si>
    <t>FPV-010</t>
  </si>
  <si>
    <t>MO-001</t>
  </si>
  <si>
    <t>MO-002</t>
  </si>
  <si>
    <t>MO-003</t>
  </si>
  <si>
    <t>MO-004</t>
  </si>
  <si>
    <t>MO-005</t>
  </si>
  <si>
    <t>MO-006</t>
  </si>
  <si>
    <t>Ramassage des feuilles mortes</t>
  </si>
  <si>
    <t>DESCRIPTION DES PRESTATIONS FORFAITAIRES - SURFACES MINERALES</t>
  </si>
  <si>
    <t>Surfaces sablées, stabilisées ou gravillonnées (STAB/GV)</t>
  </si>
  <si>
    <t>Surfaces bétonnées ou revêtues de produits hydrocarbonés (SC/SR)</t>
  </si>
  <si>
    <t>Surfaces pavées ou dallées (SD)</t>
  </si>
  <si>
    <t>DESCRIPTION DES PRESTATIONS FORFAITAIRES - ESPACES VERTS</t>
  </si>
  <si>
    <t xml:space="preserve">Gazon Normal (GN) </t>
  </si>
  <si>
    <t>Haies Taillées (HT)</t>
  </si>
  <si>
    <t>Haies Libres (HL)</t>
  </si>
  <si>
    <t>Arbustes à entretien Intensif (AI)</t>
  </si>
  <si>
    <t>Arbustes Libres, y compris rosiers paysages, rosiers rugueux (AL)</t>
  </si>
  <si>
    <t>Couvre sol d’arbustes ou de plantes vivaces (CO)</t>
  </si>
  <si>
    <t>MAIN D'ŒUVRE</t>
  </si>
  <si>
    <t>Nb de salariés 
(en équivalent temps plein)</t>
  </si>
  <si>
    <t>Fourniture des consommables</t>
  </si>
  <si>
    <t>Montant mensuel forfaitaire et révisable en € HT</t>
  </si>
  <si>
    <t>Montant annuel forfaitaire et révisable en € HT</t>
  </si>
  <si>
    <t>Sous-total prestations forfaitaires - espaces verts en € HT</t>
  </si>
  <si>
    <t>Sous-total prestations forfaitaires - surfaces minérales en € HT</t>
  </si>
  <si>
    <t>NC</t>
  </si>
  <si>
    <t>Soumissionnaire :</t>
  </si>
  <si>
    <t>Date de l'offre :</t>
  </si>
  <si>
    <t>Consignes : 
 - le soumissionnaire doit compléter les cases blanches. Les cellules sur fond jaune sont des formules automatiques et ne doivent pas être modifiées.
 - les quantités sont données à titre indicatif.</t>
  </si>
  <si>
    <t>Taux horaires et journaliers utilisables dans le cadre des prestations à la demande et sur devis</t>
  </si>
  <si>
    <t>Prestations</t>
  </si>
  <si>
    <t>Prestations forfaitaires</t>
  </si>
  <si>
    <t>Prestation à la demande du CEA sur BPU</t>
  </si>
  <si>
    <t>Montant total en € HT</t>
  </si>
  <si>
    <t>Montant total part ferme en € HT</t>
  </si>
  <si>
    <t>Montant total du marché en € HT</t>
  </si>
  <si>
    <t xml:space="preserve">Consignes : 
 - le soumissionnaire doit compléter les cases blanches. Les cellules sur fond jaune sont des formules automatiques et ne doivent pas être modifiées.
</t>
  </si>
  <si>
    <t>§ du CDC</t>
  </si>
  <si>
    <t>Nota : l'ensemble des prix devra tenir compte des contraintes d'accès du site présentées aux soumissionnaires lors de la visite</t>
  </si>
  <si>
    <t>Tuteurage simple (unité)</t>
  </si>
  <si>
    <t>Tuteurage bipode (unité)</t>
  </si>
  <si>
    <t>Tuteurage tripode (unité)</t>
  </si>
  <si>
    <t>Nota : l'ensemble des prix devra tenir compte des contraintes d'accès du site présentées aux soumissionnaires lors de la visite.</t>
  </si>
  <si>
    <t>* au sens du code du travail</t>
  </si>
  <si>
    <t>Part ferme (36 mois)</t>
  </si>
  <si>
    <t xml:space="preserve">Part estimative pour la prise en compte des prestations sur devis </t>
  </si>
  <si>
    <t>Montant total périodes optionnelles en € HT</t>
  </si>
  <si>
    <t>Périodes optionnelles (24 mois)</t>
  </si>
  <si>
    <t>Prairie naturelle (PRN)</t>
  </si>
  <si>
    <t>Massifs et jardinières de fleurs</t>
  </si>
  <si>
    <t>Abords des bâtiments et des outils de prélèvements</t>
  </si>
  <si>
    <t>DESCRIPTION DES PRESTATIONS FORFAITAIRES - PROPRETE / GESTION DES DECHETS / FOURNITURE DE CONSOMMABLES</t>
  </si>
  <si>
    <t>Sous-total prestations forfaitaires - propreté / gestion des déchets / fourniture de consommables en € HT</t>
  </si>
  <si>
    <t>5.1.4</t>
  </si>
  <si>
    <t>5.1.5</t>
  </si>
  <si>
    <t xml:space="preserve">Gestion des déchets </t>
  </si>
  <si>
    <t xml:space="preserve">Montant total prestations forfaitaires en € HT par an </t>
  </si>
  <si>
    <t>PRESTATONS ANNEXES A LA PLANTATION</t>
  </si>
  <si>
    <t>Sous-total arrachage de végétaux</t>
  </si>
  <si>
    <t>Sous-total prestations annexe à la plantation</t>
  </si>
  <si>
    <t>Sous-total fourniture et plantation de végétaux</t>
  </si>
  <si>
    <t>Sous-total fourniture et plantation de végétaux pour les massifs et la jardinières</t>
  </si>
  <si>
    <t>Approvisionnement auprès d'un fournisseur classique</t>
  </si>
  <si>
    <r>
      <rPr>
        <b/>
        <sz val="10"/>
        <rFont val="Arial"/>
        <family val="2"/>
      </rPr>
      <t xml:space="preserve">Bulbes rustiques (naturalisation possible) </t>
    </r>
    <r>
      <rPr>
        <sz val="10"/>
        <rFont val="Arial"/>
        <family val="2"/>
      </rPr>
      <t xml:space="preserve">
</t>
    </r>
    <r>
      <rPr>
        <i/>
        <sz val="10"/>
        <rFont val="Arial"/>
        <family val="2"/>
      </rPr>
      <t>Exemple : narcisses, crocus, perce-neige, muscari, alliums, tulipes botaniques…</t>
    </r>
  </si>
  <si>
    <r>
      <rPr>
        <b/>
        <sz val="10"/>
        <rFont val="Arial"/>
        <family val="2"/>
      </rPr>
      <t xml:space="preserve">Bulbes horticoles non rustiques </t>
    </r>
    <r>
      <rPr>
        <sz val="10"/>
        <rFont val="Arial"/>
        <family val="2"/>
      </rPr>
      <t xml:space="preserve">
</t>
    </r>
    <r>
      <rPr>
        <i/>
        <sz val="10"/>
        <rFont val="Arial"/>
        <family val="2"/>
      </rPr>
      <t xml:space="preserve">Exemple : tulipes hybrides, dahlias, glaïeuls, bégonias tubéreux…
</t>
    </r>
    <r>
      <rPr>
        <sz val="10"/>
        <rFont val="Arial"/>
        <family val="2"/>
      </rPr>
      <t>Inclut : arrachage, nettoyage, stockage après floraison et replantation saison suivante.</t>
    </r>
  </si>
  <si>
    <r>
      <rPr>
        <b/>
        <sz val="10"/>
        <rFont val="Arial"/>
        <family val="2"/>
      </rPr>
      <t xml:space="preserve">Plantes adaptée à la culture en jardinières extérieures </t>
    </r>
    <r>
      <rPr>
        <sz val="10"/>
        <rFont val="Arial"/>
        <family val="2"/>
      </rPr>
      <t xml:space="preserve">
Annuelles, bisannuelles, vivaces naines, plantes à port retombant ou compact… </t>
    </r>
  </si>
  <si>
    <r>
      <rPr>
        <b/>
        <sz val="10"/>
        <rFont val="Arial"/>
        <family val="2"/>
      </rPr>
      <t xml:space="preserve">Plantes Vivaces 
</t>
    </r>
    <r>
      <rPr>
        <sz val="10"/>
        <rFont val="Arial"/>
        <family val="2"/>
      </rPr>
      <t xml:space="preserve">6 à 9 plants/m²
Calibres : conteneur 1L à 3L selon espèces </t>
    </r>
  </si>
  <si>
    <r>
      <t xml:space="preserve">Plantes annuelles 
</t>
    </r>
    <r>
      <rPr>
        <sz val="10"/>
        <rFont val="Arial"/>
        <family val="2"/>
      </rPr>
      <t>20 à 30 plants/m²</t>
    </r>
  </si>
  <si>
    <r>
      <t xml:space="preserve">Plantes bisannulles
</t>
    </r>
    <r>
      <rPr>
        <sz val="10"/>
        <rFont val="Arial"/>
        <family val="2"/>
      </rPr>
      <t>20 à 30 plants/m²</t>
    </r>
  </si>
  <si>
    <t>Fourniture, approvisionnement et mise en place de paillage (/m3)</t>
  </si>
  <si>
    <t>FPV-005</t>
  </si>
  <si>
    <t>FPV-011</t>
  </si>
  <si>
    <t>FPV-012</t>
  </si>
  <si>
    <t>FPV-013</t>
  </si>
  <si>
    <t>FPV-014</t>
  </si>
  <si>
    <t>FPV-015</t>
  </si>
  <si>
    <t>Arrachage d'un arbuste de façon manuelle</t>
  </si>
  <si>
    <t>Approvisionnement auprès d'un fournisseur du secteur adapté (ESAT, EA, …)</t>
  </si>
  <si>
    <t>Prix Unitaire  
Euros H.T.</t>
  </si>
  <si>
    <t>Montant total estimatif annuel 
en € HT</t>
  </si>
  <si>
    <t>Quantité 
estimative 
annuelle</t>
  </si>
  <si>
    <r>
      <t xml:space="preserve">ARRACHAGE DE VEGETAUX
</t>
    </r>
    <r>
      <rPr>
        <sz val="12"/>
        <rFont val="Arial"/>
        <family val="2"/>
      </rPr>
      <t>Ces postes comprennent, le transport sur site du matériel, la protection des ouvrages et des plantes conservées, l'arrachage proprement dit, l'évacuation en décharge agréée, toutes sujétions de rebouchage et de mise en sécurité.</t>
    </r>
  </si>
  <si>
    <r>
      <t xml:space="preserve"> FOURNITURES ET PLANTATIONS DE VEGETAUX
</t>
    </r>
    <r>
      <rPr>
        <sz val="12"/>
        <rFont val="Arial"/>
        <family val="2"/>
      </rPr>
      <t>Les plantations réalisées par le Titulaire sont soumises à une garantie de prise de 12 mois
Les postes comprennent les éléments suivants : Fosse de plantation + apport de terre, d'engrais et d'amendement + fourniture du végétal + plantation avec rebouchage et tassement
Ces prix unitaire comprennent également l'ouverture de trou de plantation adapté au système racinaire, toutes sujtions de plantation, cuvette d'arrosage, plombage dans les 48 heures 
Fourniture et transport à pied d'œuvre inclus</t>
    </r>
  </si>
  <si>
    <r>
      <t xml:space="preserve"> FOURNITURES ET PLANTATIONS DE VEGETAUX POUR LES MASSIFS ET JARDINIERES
</t>
    </r>
    <r>
      <rPr>
        <sz val="12"/>
        <rFont val="Arial"/>
        <family val="2"/>
      </rPr>
      <t xml:space="preserve">Ces postes comprennent la fourniture du végétal, la fourniture de l'engrais et d'amendement, la préparation de la fosse de plantation, la mise en place du plant, le rebouchage, le tassement ainsi que l'arrosage de reprise. </t>
    </r>
    <r>
      <rPr>
        <b/>
        <sz val="12"/>
        <rFont val="Arial"/>
        <family val="2"/>
      </rPr>
      <t xml:space="preserve">
</t>
    </r>
    <r>
      <rPr>
        <sz val="12"/>
        <rFont val="Arial"/>
        <family val="2"/>
      </rPr>
      <t>Les plantations réalisées par le Titulaire sont soumises à une garantie de reprise des végétaux plantés, avec un taux minimum de 80 à 100 % des plants en bonne santé après 6 à 8 semaines</t>
    </r>
  </si>
  <si>
    <r>
      <t xml:space="preserve">Prestations préparatoires à la plantation :
</t>
    </r>
    <r>
      <rPr>
        <sz val="11"/>
        <rFont val="Arial"/>
        <family val="2"/>
      </rPr>
      <t>Ces postes comprennent l'ouverture de la fosse de plantation avec l'évacuation des terres impropres et des gravats, à l'aide d'un engin mécanique (comprenant les frais de mise en décharge agréée)</t>
    </r>
  </si>
  <si>
    <r>
      <t xml:space="preserve">Fourniture et mise en œuvre de terre
</t>
    </r>
    <r>
      <rPr>
        <sz val="11"/>
        <rFont val="Arial"/>
        <family val="2"/>
      </rPr>
      <t>Ces postes comprennent toutes sujétions d'approvisionnement, de transport sur site et toutes prestations de mise en œuvre (moyens humains et matériels compris)</t>
    </r>
  </si>
  <si>
    <r>
      <t xml:space="preserve">Fourniture et pose de tuteur
</t>
    </r>
    <r>
      <rPr>
        <sz val="11"/>
        <rFont val="Arial"/>
        <family val="2"/>
      </rPr>
      <t>Ce poste comprend la fourniture de tuteurs de diamètre et longueur adaptés à la force du végétal, épointé et écorcé. Les liens de tuteurage, attaches et tout accessoires de fixation sont compris dans ce poste</t>
    </r>
  </si>
  <si>
    <r>
      <t>Pour prestations diverses pendant les heures de jour*. Le prix unitaire comprend :</t>
    </r>
    <r>
      <rPr>
        <sz val="11"/>
        <rFont val="Arial"/>
        <family val="2"/>
      </rPr>
      <t xml:space="preserve">
Le travail effectif d'un agent, le véhicule de transport, l'outillage correspondant au travail. Une journée =7h pouvant être fractionnée en demi-journée au prorata financier du montant de la journée</t>
    </r>
  </si>
  <si>
    <t>ENTRETIEN DIFFERENCIE DES ESPACES VERTS DU CENTRE CEA/DIF DE BRUYERES-LE-CHATEL
(Marché réservé)</t>
  </si>
  <si>
    <r>
      <t xml:space="preserve">DPGF DLT-B25-09105-JP
ENTRETIEN DIFFERENCIE DES ESPACES VERTS DU CENTRE CEA/DIF DE BRUYERES-LE-CHATEL
(Marché réservé)
</t>
    </r>
    <r>
      <rPr>
        <b/>
        <sz val="20"/>
        <color theme="3" tint="-0.249977111117893"/>
        <rFont val="Calibri"/>
        <family val="2"/>
        <scheme val="minor"/>
      </rPr>
      <t>Montant global du marché</t>
    </r>
  </si>
  <si>
    <t>5.1.1</t>
  </si>
  <si>
    <t>5.1.2</t>
  </si>
  <si>
    <t>5.1.3</t>
  </si>
  <si>
    <t>5.1.6</t>
  </si>
  <si>
    <t>5.1.7</t>
  </si>
  <si>
    <t>5.1.8</t>
  </si>
  <si>
    <t>5.2.1</t>
  </si>
  <si>
    <t>5.2.2</t>
  </si>
  <si>
    <t>5.2.3</t>
  </si>
  <si>
    <t>5.2.4</t>
  </si>
  <si>
    <t>5.3.1</t>
  </si>
  <si>
    <t>5.3.2</t>
  </si>
  <si>
    <t>5.4</t>
  </si>
  <si>
    <t>5.5</t>
  </si>
  <si>
    <r>
      <t xml:space="preserve">Préparation de sol avec amendement pour la plantation d'arbustes (m²) :
</t>
    </r>
    <r>
      <rPr>
        <sz val="10"/>
        <rFont val="Arial"/>
        <family val="2"/>
      </rPr>
      <t>Ce poste comprend le travail en profondeur du sol jusqu'à 40cm, le fraisage, le nivellement, la découpe des bordures et l'enlèvement des déchets impropres à la culture.</t>
    </r>
  </si>
  <si>
    <t>6.1</t>
  </si>
  <si>
    <t>6.2.1.1</t>
  </si>
  <si>
    <t>6.2.1.2</t>
  </si>
  <si>
    <t>6.2.1.3</t>
  </si>
  <si>
    <t>6.3</t>
  </si>
  <si>
    <t>6.4</t>
  </si>
  <si>
    <r>
      <t xml:space="preserve">DPGF DLT-B25-09105-JP
ENTRETIEN DIFFERENCIE DES ESPACES VERTS DU CENTRE CEA/DIF DE BRUYERES-LE-CHATEL
</t>
    </r>
    <r>
      <rPr>
        <b/>
        <sz val="24"/>
        <color theme="3" tint="-0.249977111117893"/>
        <rFont val="Calibri"/>
        <family val="2"/>
        <scheme val="minor"/>
      </rPr>
      <t>Prestations forfaitaires</t>
    </r>
  </si>
  <si>
    <r>
      <t xml:space="preserve">DPGF DLT-B25-09105-JP
ENTRETIEN DIFFERENCIE DES ESPACES VERTS DU CENTRE CEA/DIF DE BRUYERES-LE-CHATEL
</t>
    </r>
    <r>
      <rPr>
        <b/>
        <sz val="22"/>
        <color theme="1"/>
        <rFont val="Calibri"/>
        <family val="2"/>
        <scheme val="minor"/>
      </rPr>
      <t>Prestations à la demande du CEA sur BPU</t>
    </r>
  </si>
  <si>
    <t xml:space="preserve">Montant total estimatif annuel des prestations sur devis en € HT </t>
  </si>
  <si>
    <t>Montant total estimatif annuel des prestations à la demande en € HT</t>
  </si>
  <si>
    <t>Montant plafond du marché sur 61 mois en € HT</t>
  </si>
  <si>
    <t>Option 1 : Phase de préparation et d'observation</t>
  </si>
  <si>
    <t>Option 2 : Phase de réversibilité</t>
  </si>
  <si>
    <t xml:space="preserve">Montant total prestations forfaitaires en € HT par mois </t>
  </si>
  <si>
    <t>Montant total prestations forfaitaires en € HT pour 36 mois (durée ferme)</t>
  </si>
  <si>
    <t>Montant total prestations forfaitaires en € HT pour 12 mois supplémentaires (durée optionnelle)</t>
  </si>
  <si>
    <t>Montant total estimatif pour 36 mois (durée ferme) des prestations à la demande en € HT</t>
  </si>
  <si>
    <t>Montant total estimatif pour 12 mois supplémentaires (durée optionnelle) des prestations à la demande en € HT</t>
  </si>
  <si>
    <t>Période optionnelle 1 
(12 mois) - option 3</t>
  </si>
  <si>
    <t>Période optionnelle 2 
(12 mois) - option 4</t>
  </si>
  <si>
    <t>Options</t>
  </si>
  <si>
    <t>Montant total part en prestations optionnelles en € HT</t>
  </si>
  <si>
    <t>GRILLE DE PRIX
DPGF DLT-B25-09105-JP</t>
  </si>
  <si>
    <t>NOTA : Le soumissionnaire présentera obligatoirement ses prix suivant le cadre transmis. Ils s'entendent en € Hors Taxes. Toutes les lignes blanches doivent être renseignées; à défaut, l'offre sera éliminée. Les cases colorées se remplissent automatiquement et ne doivent pas être modifiées. Toute modification, ajout ou suppression entrainera l'irrégularité de l'offre. Les quantités des prestations forfraitaires devront être vérifiées par le soumissionnaire et les erreurs devront être notifiées au CEA, le cas échéant. Les quantités indiquées pour les prestations à la demande (BPU et sur devis) sont indicatives et constituent un scenario pour permettre l'analyse financière des offres.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</si>
</sst>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0.00\ &quot;€&quot;"/>
    <numFmt numFmtId="166" formatCode="_-* #,##0\ _€_-;\-* #,##0\ _€_-;_-* &quot;-&quot;??\ _€_-;_-@_-"/>
    <numFmt numFmtId="167" formatCode="#,##0&quot; m²&quot;"/>
    <numFmt numFmtId="168" formatCode="#,##0&quot; ml&quot;"/>
  </numFmts>
  <fonts count="44" x14ac:knownFonts="1">
    <font>
      <sz val="11"/>
      <color theme="1"/>
      <name val="Calibri"/>
      <family val="2"/>
      <scheme val="minor"/>
    </font>
    <font>
      <sz val="10"/>
      <name val="Arial"/>
      <family val="2"/>
    </font>
    <font>
      <b/>
      <sz val="10"/>
      <color indexed="18"/>
      <name val="Arial"/>
      <family val="2"/>
    </font>
    <font>
      <b/>
      <sz val="10"/>
      <name val="Arial"/>
      <family val="2"/>
    </font>
    <font>
      <sz val="8"/>
      <name val="Calibri"/>
      <family val="2"/>
      <scheme val="minor"/>
    </font>
    <font>
      <b/>
      <sz val="11"/>
      <color theme="1"/>
      <name val="Calibri"/>
      <family val="2"/>
      <scheme val="minor"/>
    </font>
    <font>
      <b/>
      <sz val="10"/>
      <color theme="4" tint="-0.499984740745262"/>
      <name val="Arial"/>
      <family val="2"/>
    </font>
    <font>
      <b/>
      <sz val="10"/>
      <color rgb="FF1E5E9F"/>
      <name val="Century Gothic"/>
      <family val="2"/>
    </font>
    <font>
      <b/>
      <sz val="10"/>
      <color theme="1"/>
      <name val="Century Gothic"/>
      <family val="2"/>
    </font>
    <font>
      <sz val="10"/>
      <color theme="1"/>
      <name val="Century Gothic"/>
      <family val="2"/>
    </font>
    <font>
      <i/>
      <sz val="10"/>
      <color theme="1"/>
      <name val="Century Gothic"/>
      <family val="2"/>
    </font>
    <font>
      <b/>
      <sz val="20"/>
      <color theme="1"/>
      <name val="Calibri"/>
      <family val="2"/>
      <scheme val="minor"/>
    </font>
    <font>
      <sz val="16"/>
      <color theme="1"/>
      <name val="Calibri"/>
      <family val="2"/>
      <scheme val="minor"/>
    </font>
    <font>
      <b/>
      <sz val="16"/>
      <color theme="1"/>
      <name val="Calibri"/>
      <family val="2"/>
      <scheme val="minor"/>
    </font>
    <font>
      <b/>
      <sz val="14"/>
      <color theme="1"/>
      <name val="Calibri"/>
      <family val="2"/>
      <scheme val="minor"/>
    </font>
    <font>
      <sz val="14"/>
      <name val="Calibri"/>
      <family val="2"/>
      <scheme val="minor"/>
    </font>
    <font>
      <b/>
      <sz val="10"/>
      <color rgb="FFFF0000"/>
      <name val="Arial"/>
      <family val="2"/>
    </font>
    <font>
      <b/>
      <sz val="12"/>
      <name val="Arial"/>
      <family val="2"/>
    </font>
    <font>
      <sz val="11"/>
      <color theme="1"/>
      <name val="Calibri"/>
      <family val="2"/>
      <scheme val="minor"/>
    </font>
    <font>
      <sz val="10"/>
      <color theme="1"/>
      <name val="Calibri"/>
      <family val="2"/>
      <scheme val="minor"/>
    </font>
    <font>
      <b/>
      <i/>
      <sz val="12"/>
      <name val="Arial"/>
      <family val="2"/>
    </font>
    <font>
      <b/>
      <i/>
      <sz val="16"/>
      <color theme="1"/>
      <name val="Arial"/>
      <family val="2"/>
    </font>
    <font>
      <b/>
      <sz val="14"/>
      <name val="Arial"/>
      <family val="2"/>
    </font>
    <font>
      <b/>
      <sz val="14"/>
      <color theme="3" tint="-0.249977111117893"/>
      <name val="Calibri"/>
      <family val="2"/>
      <scheme val="minor"/>
    </font>
    <font>
      <b/>
      <sz val="24"/>
      <color theme="3" tint="-0.249977111117893"/>
      <name val="Calibri"/>
      <family val="2"/>
      <scheme val="minor"/>
    </font>
    <font>
      <b/>
      <sz val="14"/>
      <color theme="1"/>
      <name val="Arial"/>
      <family val="2"/>
    </font>
    <font>
      <b/>
      <sz val="11"/>
      <color theme="0"/>
      <name val="Calibri"/>
      <family val="2"/>
      <scheme val="minor"/>
    </font>
    <font>
      <i/>
      <sz val="11"/>
      <color theme="1"/>
      <name val="Calibri"/>
      <family val="2"/>
      <scheme val="minor"/>
    </font>
    <font>
      <b/>
      <i/>
      <sz val="11"/>
      <color theme="1"/>
      <name val="Calibri"/>
      <family val="2"/>
      <scheme val="minor"/>
    </font>
    <font>
      <b/>
      <i/>
      <u/>
      <sz val="14"/>
      <color theme="1"/>
      <name val="Calibri"/>
      <family val="2"/>
      <scheme val="minor"/>
    </font>
    <font>
      <b/>
      <sz val="20"/>
      <color theme="3" tint="-0.249977111117893"/>
      <name val="Calibri"/>
      <family val="2"/>
      <scheme val="minor"/>
    </font>
    <font>
      <b/>
      <sz val="12"/>
      <color theme="0"/>
      <name val="Calibri"/>
      <family val="2"/>
      <scheme val="minor"/>
    </font>
    <font>
      <b/>
      <sz val="16"/>
      <color theme="0"/>
      <name val="Calibri"/>
      <family val="2"/>
      <scheme val="minor"/>
    </font>
    <font>
      <b/>
      <sz val="18"/>
      <color theme="0"/>
      <name val="Calibri"/>
      <family val="2"/>
      <scheme val="minor"/>
    </font>
    <font>
      <b/>
      <sz val="22"/>
      <color theme="1"/>
      <name val="Calibri"/>
      <family val="2"/>
      <scheme val="minor"/>
    </font>
    <font>
      <b/>
      <sz val="14"/>
      <color indexed="18"/>
      <name val="Arial"/>
      <family val="2"/>
    </font>
    <font>
      <i/>
      <sz val="10"/>
      <name val="Arial"/>
      <family val="2"/>
    </font>
    <font>
      <b/>
      <i/>
      <sz val="16"/>
      <color theme="1"/>
      <name val="Calibri"/>
      <family val="2"/>
      <scheme val="minor"/>
    </font>
    <font>
      <sz val="12"/>
      <name val="Arial"/>
      <family val="2"/>
    </font>
    <font>
      <b/>
      <sz val="11"/>
      <name val="Arial"/>
      <family val="2"/>
    </font>
    <font>
      <b/>
      <sz val="14"/>
      <color theme="4" tint="-0.499984740745262"/>
      <name val="Arial"/>
      <family val="2"/>
    </font>
    <font>
      <sz val="12"/>
      <color theme="1"/>
      <name val="Calibri"/>
      <family val="2"/>
      <scheme val="minor"/>
    </font>
    <font>
      <sz val="11"/>
      <name val="Arial"/>
      <family val="2"/>
    </font>
    <font>
      <b/>
      <sz val="12"/>
      <color theme="1"/>
      <name val="Calibri"/>
      <family val="2"/>
      <scheme val="minor"/>
    </font>
  </fonts>
  <fills count="12">
    <fill>
      <patternFill patternType="none"/>
    </fill>
    <fill>
      <patternFill patternType="gray125"/>
    </fill>
    <fill>
      <patternFill patternType="solid">
        <fgColor theme="3" tint="0.59999389629810485"/>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79998168889431442"/>
        <bgColor indexed="64"/>
      </patternFill>
    </fill>
    <fill>
      <patternFill patternType="lightUp"/>
    </fill>
    <fill>
      <patternFill patternType="solid">
        <fgColor theme="5" tint="0.59999389629810485"/>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5" tint="0.79998168889431442"/>
        <bgColor indexed="64"/>
      </patternFill>
    </fill>
  </fills>
  <borders count="41">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s>
  <cellStyleXfs count="4">
    <xf numFmtId="0" fontId="0" fillId="0" borderId="0"/>
    <xf numFmtId="0" fontId="1" fillId="0" borderId="0"/>
    <xf numFmtId="164" fontId="18" fillId="0" borderId="0" applyFont="0" applyFill="0" applyBorder="0" applyAlignment="0" applyProtection="0"/>
    <xf numFmtId="0" fontId="1" fillId="0" borderId="0"/>
  </cellStyleXfs>
  <cellXfs count="187">
    <xf numFmtId="0" fontId="0" fillId="0" borderId="0" xfId="0"/>
    <xf numFmtId="0" fontId="0" fillId="0" borderId="0" xfId="0" applyAlignment="1">
      <alignment horizontal="center" vertical="center"/>
    </xf>
    <xf numFmtId="0" fontId="0" fillId="0" borderId="0" xfId="0" applyBorder="1"/>
    <xf numFmtId="0" fontId="0" fillId="0" borderId="3" xfId="0" applyBorder="1"/>
    <xf numFmtId="0" fontId="0" fillId="0" borderId="9" xfId="0" applyBorder="1"/>
    <xf numFmtId="0" fontId="0" fillId="0" borderId="10" xfId="0" applyBorder="1"/>
    <xf numFmtId="0" fontId="0" fillId="0" borderId="11" xfId="0" applyBorder="1"/>
    <xf numFmtId="0" fontId="8" fillId="0" borderId="5" xfId="0" applyFont="1" applyBorder="1" applyAlignment="1">
      <alignment horizontal="left" vertical="center" indent="12"/>
    </xf>
    <xf numFmtId="0" fontId="0" fillId="0" borderId="8" xfId="0" applyBorder="1"/>
    <xf numFmtId="0" fontId="9" fillId="0" borderId="5" xfId="0" applyFont="1" applyBorder="1" applyAlignment="1">
      <alignment horizontal="left" vertical="center" indent="12"/>
    </xf>
    <xf numFmtId="0" fontId="9" fillId="0" borderId="5" xfId="0" applyFont="1" applyBorder="1" applyAlignment="1">
      <alignment vertical="center"/>
    </xf>
    <xf numFmtId="0" fontId="10" fillId="0" borderId="6" xfId="0" applyFont="1" applyBorder="1" applyAlignment="1">
      <alignment horizontal="left" vertical="center" indent="12"/>
    </xf>
    <xf numFmtId="0" fontId="0" fillId="0" borderId="1" xfId="0" applyBorder="1"/>
    <xf numFmtId="0" fontId="0" fillId="0" borderId="7" xfId="0" applyBorder="1"/>
    <xf numFmtId="0" fontId="0" fillId="0" borderId="0" xfId="0" applyAlignment="1">
      <alignment vertical="center"/>
    </xf>
    <xf numFmtId="166" fontId="0" fillId="0" borderId="0" xfId="2" applyNumberFormat="1" applyFont="1" applyBorder="1" applyAlignment="1"/>
    <xf numFmtId="166" fontId="0" fillId="0" borderId="0" xfId="2" applyNumberFormat="1" applyFont="1"/>
    <xf numFmtId="0" fontId="3" fillId="0" borderId="12" xfId="1" applyNumberFormat="1" applyFont="1" applyBorder="1" applyAlignment="1">
      <alignment horizontal="center"/>
    </xf>
    <xf numFmtId="165" fontId="2" fillId="0" borderId="12" xfId="1" applyNumberFormat="1" applyFont="1" applyBorder="1" applyAlignment="1">
      <alignment horizontal="center"/>
    </xf>
    <xf numFmtId="0" fontId="3" fillId="5" borderId="12" xfId="1" applyFont="1" applyFill="1" applyBorder="1" applyAlignment="1">
      <alignment horizontal="center" vertical="center"/>
    </xf>
    <xf numFmtId="0" fontId="6" fillId="2" borderId="12" xfId="1" applyFont="1" applyFill="1" applyBorder="1" applyAlignment="1">
      <alignment horizontal="center" vertical="center"/>
    </xf>
    <xf numFmtId="0" fontId="6" fillId="2" borderId="12" xfId="1" applyFont="1" applyFill="1" applyBorder="1" applyAlignment="1">
      <alignment horizontal="center" vertical="center" wrapText="1"/>
    </xf>
    <xf numFmtId="0" fontId="3" fillId="0" borderId="12" xfId="1" applyFont="1" applyBorder="1" applyAlignment="1">
      <alignment horizontal="left" vertical="center"/>
    </xf>
    <xf numFmtId="0" fontId="2" fillId="0" borderId="12" xfId="1" applyFont="1" applyBorder="1" applyAlignment="1">
      <alignment horizontal="center"/>
    </xf>
    <xf numFmtId="0" fontId="16" fillId="0" borderId="12" xfId="1" applyFont="1" applyBorder="1" applyAlignment="1">
      <alignment horizontal="center"/>
    </xf>
    <xf numFmtId="0" fontId="6" fillId="2" borderId="14" xfId="1" applyFont="1" applyFill="1" applyBorder="1" applyAlignment="1">
      <alignment horizontal="center" vertical="center"/>
    </xf>
    <xf numFmtId="0" fontId="6" fillId="2" borderId="13" xfId="1" applyFont="1" applyFill="1" applyBorder="1" applyAlignment="1">
      <alignment horizontal="center" vertical="center" wrapText="1"/>
    </xf>
    <xf numFmtId="166" fontId="6" fillId="2" borderId="15" xfId="2" applyNumberFormat="1" applyFont="1" applyFill="1" applyBorder="1" applyAlignment="1">
      <alignment horizontal="center" vertical="center"/>
    </xf>
    <xf numFmtId="0" fontId="3" fillId="4" borderId="12" xfId="1" applyFont="1" applyFill="1" applyBorder="1" applyAlignment="1">
      <alignment horizontal="center"/>
    </xf>
    <xf numFmtId="0" fontId="17" fillId="5" borderId="12" xfId="1" applyFont="1" applyFill="1" applyBorder="1" applyAlignment="1">
      <alignment horizontal="left"/>
    </xf>
    <xf numFmtId="0" fontId="23" fillId="0" borderId="5"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0" xfId="0" applyFont="1" applyFill="1" applyBorder="1" applyAlignment="1">
      <alignment horizontal="right" vertical="center" wrapText="1"/>
    </xf>
    <xf numFmtId="0" fontId="3" fillId="4" borderId="12" xfId="0" applyFont="1" applyFill="1" applyBorder="1" applyAlignment="1">
      <alignment horizontal="center" vertical="center"/>
    </xf>
    <xf numFmtId="0" fontId="1" fillId="0" borderId="12" xfId="0" applyFont="1" applyBorder="1" applyAlignment="1">
      <alignment vertical="center" wrapText="1"/>
    </xf>
    <xf numFmtId="0" fontId="3" fillId="0" borderId="12" xfId="0" applyFont="1" applyBorder="1" applyAlignment="1">
      <alignment vertical="center" wrapText="1"/>
    </xf>
    <xf numFmtId="4" fontId="3" fillId="0" borderId="12" xfId="0" applyNumberFormat="1" applyFont="1" applyBorder="1" applyAlignment="1">
      <alignment horizontal="center" vertical="center"/>
    </xf>
    <xf numFmtId="9" fontId="1" fillId="0" borderId="12" xfId="0" applyNumberFormat="1" applyFont="1" applyBorder="1" applyAlignment="1">
      <alignment horizontal="left" vertical="center" wrapText="1"/>
    </xf>
    <xf numFmtId="4" fontId="1" fillId="0" borderId="12" xfId="0" applyNumberFormat="1" applyFont="1" applyBorder="1" applyAlignment="1">
      <alignment horizontal="center" vertical="center"/>
    </xf>
    <xf numFmtId="0" fontId="28" fillId="0" borderId="0" xfId="0" applyFont="1" applyBorder="1" applyAlignment="1">
      <alignment horizontal="right" vertical="center"/>
    </xf>
    <xf numFmtId="4" fontId="0" fillId="3" borderId="12" xfId="0" applyNumberFormat="1" applyFill="1" applyBorder="1" applyAlignment="1">
      <alignment vertical="center"/>
    </xf>
    <xf numFmtId="4" fontId="5" fillId="3" borderId="12" xfId="0" applyNumberFormat="1" applyFont="1" applyFill="1" applyBorder="1" applyAlignment="1">
      <alignment vertical="center"/>
    </xf>
    <xf numFmtId="4" fontId="0" fillId="4" borderId="12" xfId="0" applyNumberFormat="1" applyFill="1" applyBorder="1" applyAlignment="1">
      <alignment vertical="center"/>
    </xf>
    <xf numFmtId="4" fontId="26" fillId="2" borderId="12" xfId="0" applyNumberFormat="1" applyFont="1" applyFill="1" applyBorder="1" applyAlignment="1">
      <alignment vertical="center"/>
    </xf>
    <xf numFmtId="4" fontId="32" fillId="2" borderId="12" xfId="0" applyNumberFormat="1" applyFont="1" applyFill="1" applyBorder="1" applyAlignment="1">
      <alignment horizontal="right" vertical="center"/>
    </xf>
    <xf numFmtId="0" fontId="3" fillId="0" borderId="12" xfId="1" applyFont="1" applyBorder="1" applyAlignment="1">
      <alignment horizontal="center" vertical="center"/>
    </xf>
    <xf numFmtId="0" fontId="17" fillId="4" borderId="12" xfId="1" applyFont="1" applyFill="1" applyBorder="1" applyAlignment="1"/>
    <xf numFmtId="0" fontId="23" fillId="8" borderId="4" xfId="0" applyFont="1" applyFill="1" applyBorder="1" applyAlignment="1">
      <alignment vertical="center" wrapText="1"/>
    </xf>
    <xf numFmtId="0" fontId="23" fillId="8" borderId="2" xfId="0" applyFont="1" applyFill="1" applyBorder="1" applyAlignment="1">
      <alignment horizontal="center" vertical="center" wrapText="1"/>
    </xf>
    <xf numFmtId="0" fontId="0" fillId="5" borderId="12" xfId="0" applyFill="1" applyBorder="1" applyAlignment="1">
      <alignment horizontal="center" vertical="center"/>
    </xf>
    <xf numFmtId="0" fontId="28" fillId="0" borderId="0" xfId="0" applyFont="1" applyBorder="1" applyAlignment="1">
      <alignment horizontal="center" vertical="center"/>
    </xf>
    <xf numFmtId="1" fontId="1" fillId="0" borderId="12" xfId="0" applyNumberFormat="1" applyFont="1" applyBorder="1" applyAlignment="1">
      <alignment horizontal="center" vertical="center"/>
    </xf>
    <xf numFmtId="166" fontId="3" fillId="6" borderId="12" xfId="2" applyNumberFormat="1" applyFont="1" applyFill="1" applyBorder="1" applyAlignment="1">
      <alignment horizontal="center"/>
    </xf>
    <xf numFmtId="4" fontId="1" fillId="3" borderId="12" xfId="1" applyNumberFormat="1" applyFont="1" applyFill="1" applyBorder="1" applyAlignment="1">
      <alignment horizontal="center"/>
    </xf>
    <xf numFmtId="4" fontId="3" fillId="3" borderId="12" xfId="1" applyNumberFormat="1" applyFont="1" applyFill="1" applyBorder="1" applyAlignment="1">
      <alignment horizontal="center"/>
    </xf>
    <xf numFmtId="0" fontId="3" fillId="0" borderId="12" xfId="1" applyFont="1" applyBorder="1" applyAlignment="1">
      <alignment horizontal="center"/>
    </xf>
    <xf numFmtId="166" fontId="25" fillId="0" borderId="0" xfId="2" applyNumberFormat="1" applyFont="1" applyAlignment="1">
      <alignment horizontal="center" vertical="center"/>
    </xf>
    <xf numFmtId="0" fontId="23" fillId="0" borderId="9" xfId="0" applyFont="1" applyFill="1" applyBorder="1" applyAlignment="1">
      <alignment horizontal="center" vertical="center" wrapText="1"/>
    </xf>
    <xf numFmtId="0" fontId="23" fillId="0" borderId="10" xfId="0" applyFont="1" applyFill="1" applyBorder="1" applyAlignment="1">
      <alignment horizontal="center" vertical="center" wrapText="1"/>
    </xf>
    <xf numFmtId="0" fontId="23" fillId="0" borderId="11"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7" xfId="0" applyFont="1" applyFill="1" applyBorder="1" applyAlignment="1">
      <alignment horizontal="center" vertical="center" wrapText="1"/>
    </xf>
    <xf numFmtId="0" fontId="27" fillId="0" borderId="0" xfId="0" applyFont="1" applyAlignment="1">
      <alignment vertical="center"/>
    </xf>
    <xf numFmtId="167" fontId="3" fillId="9" borderId="12" xfId="2" applyNumberFormat="1" applyFont="1" applyFill="1" applyBorder="1" applyAlignment="1">
      <alignment horizontal="center"/>
    </xf>
    <xf numFmtId="168" fontId="3" fillId="9" borderId="12" xfId="2" applyNumberFormat="1" applyFont="1" applyFill="1" applyBorder="1" applyAlignment="1">
      <alignment horizontal="center"/>
    </xf>
    <xf numFmtId="166" fontId="3" fillId="9" borderId="12" xfId="2" applyNumberFormat="1" applyFont="1" applyFill="1" applyBorder="1" applyAlignment="1">
      <alignment horizontal="center"/>
    </xf>
    <xf numFmtId="0" fontId="3" fillId="4" borderId="21" xfId="0" applyFont="1" applyFill="1" applyBorder="1" applyAlignment="1">
      <alignment horizontal="center" vertical="center"/>
    </xf>
    <xf numFmtId="4" fontId="0" fillId="10" borderId="22" xfId="0" applyNumberFormat="1" applyFill="1" applyBorder="1" applyAlignment="1">
      <alignment vertical="center"/>
    </xf>
    <xf numFmtId="4" fontId="11" fillId="5" borderId="17" xfId="0" applyNumberFormat="1" applyFont="1" applyFill="1" applyBorder="1" applyAlignment="1">
      <alignment vertical="center"/>
    </xf>
    <xf numFmtId="0" fontId="0" fillId="5" borderId="27" xfId="0" applyFill="1" applyBorder="1" applyAlignment="1">
      <alignment horizontal="center" vertical="center"/>
    </xf>
    <xf numFmtId="4" fontId="0" fillId="10" borderId="28" xfId="0" applyNumberFormat="1" applyFill="1" applyBorder="1" applyAlignment="1">
      <alignment vertical="center"/>
    </xf>
    <xf numFmtId="0" fontId="23" fillId="8" borderId="2" xfId="0" applyFont="1" applyFill="1" applyBorder="1" applyAlignment="1">
      <alignment horizontal="center" vertical="center" wrapText="1"/>
    </xf>
    <xf numFmtId="0" fontId="3" fillId="4" borderId="30" xfId="0" applyFont="1" applyFill="1" applyBorder="1" applyAlignment="1">
      <alignment horizontal="center" vertical="center"/>
    </xf>
    <xf numFmtId="0" fontId="3" fillId="4" borderId="31" xfId="0" applyFont="1" applyFill="1" applyBorder="1" applyAlignment="1">
      <alignment horizontal="center" vertical="center"/>
    </xf>
    <xf numFmtId="0" fontId="3" fillId="4" borderId="32" xfId="0" applyFont="1" applyFill="1" applyBorder="1" applyAlignment="1">
      <alignment horizontal="center" vertical="center"/>
    </xf>
    <xf numFmtId="0" fontId="40" fillId="2" borderId="12" xfId="1" applyFont="1" applyFill="1" applyBorder="1" applyAlignment="1">
      <alignment horizontal="center" vertical="center"/>
    </xf>
    <xf numFmtId="0" fontId="40" fillId="2" borderId="12" xfId="1" applyFont="1" applyFill="1" applyBorder="1" applyAlignment="1">
      <alignment horizontal="center" vertical="center" wrapText="1"/>
    </xf>
    <xf numFmtId="4" fontId="43" fillId="7" borderId="24" xfId="0" applyNumberFormat="1" applyFont="1" applyFill="1" applyBorder="1" applyAlignment="1">
      <alignment vertical="center"/>
    </xf>
    <xf numFmtId="0" fontId="40" fillId="2" borderId="33" xfId="1" applyFont="1" applyFill="1" applyBorder="1" applyAlignment="1">
      <alignment horizontal="center" vertical="center"/>
    </xf>
    <xf numFmtId="0" fontId="40" fillId="2" borderId="34" xfId="1" applyFont="1" applyFill="1" applyBorder="1" applyAlignment="1">
      <alignment horizontal="center" vertical="center"/>
    </xf>
    <xf numFmtId="0" fontId="40" fillId="2" borderId="34" xfId="1" applyFont="1" applyFill="1" applyBorder="1" applyAlignment="1">
      <alignment horizontal="center" vertical="center" wrapText="1"/>
    </xf>
    <xf numFmtId="0" fontId="40" fillId="2" borderId="35" xfId="1" applyFont="1" applyFill="1" applyBorder="1" applyAlignment="1">
      <alignment horizontal="center" vertical="center" wrapText="1"/>
    </xf>
    <xf numFmtId="0" fontId="27" fillId="0" borderId="5" xfId="0" applyFont="1" applyBorder="1" applyAlignment="1">
      <alignment vertical="center"/>
    </xf>
    <xf numFmtId="0" fontId="0" fillId="0" borderId="8" xfId="0" applyBorder="1" applyAlignment="1">
      <alignment vertical="center"/>
    </xf>
    <xf numFmtId="0" fontId="7" fillId="0" borderId="5" xfId="0" applyFont="1" applyBorder="1" applyAlignment="1">
      <alignment horizontal="left" vertical="center"/>
    </xf>
    <xf numFmtId="0" fontId="7" fillId="0" borderId="0" xfId="0" applyFont="1" applyAlignment="1">
      <alignment horizontal="left" vertical="center"/>
    </xf>
    <xf numFmtId="0" fontId="7" fillId="0" borderId="8" xfId="0" applyFont="1" applyBorder="1" applyAlignment="1">
      <alignment horizontal="left" vertical="center"/>
    </xf>
    <xf numFmtId="0" fontId="11" fillId="0" borderId="2" xfId="0" applyFont="1" applyBorder="1" applyAlignment="1">
      <alignment horizontal="center" vertical="center" wrapText="1"/>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5" fillId="0" borderId="3" xfId="0" applyFont="1" applyBorder="1" applyAlignment="1">
      <alignment horizontal="center" vertical="center"/>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3" fillId="0" borderId="0" xfId="0" applyFont="1" applyAlignment="1">
      <alignment horizont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31" fillId="2" borderId="12" xfId="0" applyFont="1" applyFill="1" applyBorder="1" applyAlignment="1">
      <alignment horizontal="right" vertical="center"/>
    </xf>
    <xf numFmtId="0" fontId="0" fillId="0" borderId="16" xfId="0" applyBorder="1" applyAlignment="1">
      <alignment horizontal="center"/>
    </xf>
    <xf numFmtId="0" fontId="27" fillId="0" borderId="12" xfId="0" applyFont="1" applyBorder="1" applyAlignment="1">
      <alignment horizontal="right" vertical="center"/>
    </xf>
    <xf numFmtId="0" fontId="33" fillId="2" borderId="12" xfId="0" applyFont="1" applyFill="1" applyBorder="1" applyAlignment="1">
      <alignment horizontal="right" vertical="center"/>
    </xf>
    <xf numFmtId="0" fontId="0" fillId="0" borderId="14" xfId="0" applyBorder="1" applyAlignment="1">
      <alignment horizontal="left" vertical="center"/>
    </xf>
    <xf numFmtId="0" fontId="0" fillId="0" borderId="15" xfId="0" applyBorder="1" applyAlignment="1">
      <alignment horizontal="left" vertical="center"/>
    </xf>
    <xf numFmtId="0" fontId="0" fillId="0" borderId="13" xfId="0" applyBorder="1" applyAlignment="1">
      <alignment horizontal="left" vertical="center"/>
    </xf>
    <xf numFmtId="0" fontId="27" fillId="0" borderId="14" xfId="0" applyFont="1" applyBorder="1" applyAlignment="1">
      <alignment horizontal="right" vertical="center"/>
    </xf>
    <xf numFmtId="0" fontId="27" fillId="0" borderId="15" xfId="0" applyFont="1" applyBorder="1" applyAlignment="1">
      <alignment horizontal="right" vertical="center"/>
    </xf>
    <xf numFmtId="0" fontId="27" fillId="0" borderId="13" xfId="0" applyFont="1" applyBorder="1" applyAlignment="1">
      <alignment horizontal="right" vertical="center"/>
    </xf>
    <xf numFmtId="0" fontId="5" fillId="11" borderId="12" xfId="0" applyFont="1" applyFill="1" applyBorder="1" applyAlignment="1">
      <alignment horizontal="center" vertical="center"/>
    </xf>
    <xf numFmtId="0" fontId="0" fillId="0" borderId="12" xfId="0" applyBorder="1" applyAlignment="1">
      <alignment horizontal="left"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3" xfId="0" applyBorder="1" applyAlignment="1">
      <alignment horizontal="center" vertical="center"/>
    </xf>
    <xf numFmtId="0" fontId="0" fillId="0" borderId="12" xfId="0" applyBorder="1" applyAlignment="1">
      <alignment horizontal="center" vertical="center" wrapText="1"/>
    </xf>
    <xf numFmtId="0" fontId="6" fillId="2" borderId="14" xfId="1" applyFont="1" applyFill="1" applyBorder="1" applyAlignment="1">
      <alignment horizontal="left" vertical="center" wrapText="1"/>
    </xf>
    <xf numFmtId="0" fontId="6" fillId="2" borderId="15" xfId="1" applyFont="1" applyFill="1" applyBorder="1" applyAlignment="1">
      <alignment horizontal="left" vertical="center" wrapText="1"/>
    </xf>
    <xf numFmtId="0" fontId="6" fillId="2" borderId="13" xfId="1" applyFont="1" applyFill="1" applyBorder="1" applyAlignment="1">
      <alignment horizontal="left" vertical="center" wrapText="1"/>
    </xf>
    <xf numFmtId="0" fontId="23" fillId="5" borderId="2" xfId="0" applyFont="1" applyFill="1" applyBorder="1" applyAlignment="1">
      <alignment horizontal="center" vertical="center" wrapText="1"/>
    </xf>
    <xf numFmtId="0" fontId="23" fillId="5" borderId="3" xfId="0" applyFont="1" applyFill="1" applyBorder="1" applyAlignment="1">
      <alignment horizontal="center" vertical="center" wrapText="1"/>
    </xf>
    <xf numFmtId="0" fontId="23" fillId="5" borderId="4" xfId="0" applyFont="1" applyFill="1" applyBorder="1" applyAlignment="1">
      <alignment horizontal="center" vertical="center" wrapText="1"/>
    </xf>
    <xf numFmtId="166" fontId="25" fillId="0" borderId="0" xfId="2" applyNumberFormat="1" applyFont="1" applyBorder="1" applyAlignment="1">
      <alignment horizontal="right" vertical="center"/>
    </xf>
    <xf numFmtId="166" fontId="25" fillId="0" borderId="8" xfId="2" applyNumberFormat="1" applyFont="1" applyBorder="1" applyAlignment="1">
      <alignment horizontal="right" vertical="center"/>
    </xf>
    <xf numFmtId="0" fontId="23" fillId="8" borderId="2" xfId="0" applyFont="1" applyFill="1" applyBorder="1" applyAlignment="1">
      <alignment horizontal="center" vertical="center" wrapText="1"/>
    </xf>
    <xf numFmtId="0" fontId="23" fillId="8" borderId="4" xfId="0" applyFont="1" applyFill="1" applyBorder="1" applyAlignment="1">
      <alignment horizontal="center" vertical="center" wrapText="1"/>
    </xf>
    <xf numFmtId="0" fontId="19" fillId="5" borderId="2" xfId="3" applyFont="1" applyFill="1" applyBorder="1" applyAlignment="1">
      <alignment horizontal="left" vertical="center" wrapText="1"/>
    </xf>
    <xf numFmtId="0" fontId="19" fillId="5" borderId="3" xfId="3" applyFont="1" applyFill="1" applyBorder="1" applyAlignment="1">
      <alignment horizontal="left" vertical="center" wrapText="1"/>
    </xf>
    <xf numFmtId="0" fontId="19" fillId="5" borderId="4" xfId="3" applyFont="1" applyFill="1" applyBorder="1" applyAlignment="1">
      <alignment horizontal="left" vertical="center" wrapText="1"/>
    </xf>
    <xf numFmtId="0" fontId="17" fillId="5" borderId="14" xfId="1" applyFont="1" applyFill="1" applyBorder="1" applyAlignment="1">
      <alignment horizontal="left"/>
    </xf>
    <xf numFmtId="0" fontId="17" fillId="5" borderId="15" xfId="1" applyFont="1" applyFill="1" applyBorder="1" applyAlignment="1">
      <alignment horizontal="left"/>
    </xf>
    <xf numFmtId="0" fontId="21" fillId="0" borderId="14" xfId="0" applyFont="1" applyBorder="1" applyAlignment="1">
      <alignment horizontal="right" vertical="center"/>
    </xf>
    <xf numFmtId="0" fontId="21" fillId="0" borderId="15" xfId="0" applyFont="1" applyBorder="1" applyAlignment="1">
      <alignment horizontal="right" vertical="center"/>
    </xf>
    <xf numFmtId="165" fontId="35" fillId="3" borderId="14" xfId="1" applyNumberFormat="1" applyFont="1" applyFill="1" applyBorder="1" applyAlignment="1">
      <alignment horizontal="center" vertical="center"/>
    </xf>
    <xf numFmtId="165" fontId="35" fillId="3" borderId="15" xfId="1" applyNumberFormat="1" applyFont="1" applyFill="1" applyBorder="1" applyAlignment="1">
      <alignment horizontal="center" vertical="center"/>
    </xf>
    <xf numFmtId="165" fontId="35" fillId="3" borderId="13" xfId="1" applyNumberFormat="1" applyFont="1" applyFill="1" applyBorder="1" applyAlignment="1">
      <alignment horizontal="center" vertical="center"/>
    </xf>
    <xf numFmtId="0" fontId="3" fillId="9" borderId="14" xfId="1" applyFont="1" applyFill="1" applyBorder="1" applyAlignment="1">
      <alignment horizontal="center" vertical="center"/>
    </xf>
    <xf numFmtId="0" fontId="3" fillId="9" borderId="15" xfId="1" applyFont="1" applyFill="1" applyBorder="1" applyAlignment="1">
      <alignment horizontal="center" vertical="center"/>
    </xf>
    <xf numFmtId="0" fontId="3" fillId="9" borderId="13" xfId="1" applyFont="1" applyFill="1" applyBorder="1" applyAlignment="1">
      <alignment horizontal="center" vertical="center"/>
    </xf>
    <xf numFmtId="0" fontId="20" fillId="4" borderId="14" xfId="1" applyFont="1" applyFill="1" applyBorder="1" applyAlignment="1">
      <alignment horizontal="right" vertical="center"/>
    </xf>
    <xf numFmtId="0" fontId="20" fillId="4" borderId="15" xfId="1" applyFont="1" applyFill="1" applyBorder="1" applyAlignment="1">
      <alignment horizontal="right" vertical="center"/>
    </xf>
    <xf numFmtId="166" fontId="25" fillId="0" borderId="0" xfId="2" applyNumberFormat="1" applyFont="1" applyAlignment="1">
      <alignment horizontal="right" vertical="center"/>
    </xf>
    <xf numFmtId="0" fontId="22" fillId="3" borderId="14" xfId="1" applyFont="1" applyFill="1" applyBorder="1" applyAlignment="1">
      <alignment horizontal="center" vertical="center"/>
    </xf>
    <xf numFmtId="0" fontId="22" fillId="3" borderId="15" xfId="1" applyFont="1" applyFill="1" applyBorder="1" applyAlignment="1">
      <alignment horizontal="center" vertical="center"/>
    </xf>
    <xf numFmtId="0" fontId="22" fillId="3" borderId="13" xfId="1" applyFont="1" applyFill="1" applyBorder="1" applyAlignment="1">
      <alignment horizontal="center" vertical="center"/>
    </xf>
    <xf numFmtId="0" fontId="20" fillId="4" borderId="13" xfId="1" applyFont="1" applyFill="1" applyBorder="1" applyAlignment="1">
      <alignment horizontal="right" vertical="center"/>
    </xf>
    <xf numFmtId="0" fontId="17" fillId="5" borderId="13" xfId="1" applyFont="1" applyFill="1" applyBorder="1" applyAlignment="1">
      <alignment horizontal="left"/>
    </xf>
    <xf numFmtId="0" fontId="17" fillId="7" borderId="18" xfId="1" applyFont="1" applyFill="1" applyBorder="1" applyAlignment="1">
      <alignment horizontal="center" vertical="center" wrapText="1"/>
    </xf>
    <xf numFmtId="0" fontId="17" fillId="7" borderId="29" xfId="1" applyFont="1" applyFill="1" applyBorder="1" applyAlignment="1">
      <alignment horizontal="center" vertical="center" wrapText="1"/>
    </xf>
    <xf numFmtId="0" fontId="17" fillId="7" borderId="19" xfId="1" applyFont="1" applyFill="1" applyBorder="1" applyAlignment="1">
      <alignment horizontal="center" vertical="center" wrapText="1"/>
    </xf>
    <xf numFmtId="0" fontId="17" fillId="7" borderId="20" xfId="1" applyFont="1" applyFill="1" applyBorder="1" applyAlignment="1">
      <alignment horizontal="center" vertical="center" wrapText="1"/>
    </xf>
    <xf numFmtId="0" fontId="37" fillId="5" borderId="25" xfId="0" applyFont="1" applyFill="1" applyBorder="1" applyAlignment="1">
      <alignment horizontal="right" vertical="center"/>
    </xf>
    <xf numFmtId="0" fontId="37" fillId="5" borderId="26" xfId="0" applyFont="1" applyFill="1" applyBorder="1" applyAlignment="1">
      <alignment horizontal="right" vertical="center"/>
    </xf>
    <xf numFmtId="0" fontId="37" fillId="5" borderId="40" xfId="0" applyFont="1" applyFill="1" applyBorder="1" applyAlignment="1">
      <alignment horizontal="right" vertical="center"/>
    </xf>
    <xf numFmtId="0" fontId="3" fillId="4" borderId="30" xfId="0" applyFont="1" applyFill="1" applyBorder="1" applyAlignment="1">
      <alignment horizontal="center" vertical="center"/>
    </xf>
    <xf numFmtId="0" fontId="3" fillId="4" borderId="32" xfId="0" applyFont="1" applyFill="1" applyBorder="1" applyAlignment="1">
      <alignment horizontal="center" vertical="center"/>
    </xf>
    <xf numFmtId="0" fontId="37" fillId="5" borderId="12" xfId="0" applyFont="1" applyFill="1" applyBorder="1" applyAlignment="1">
      <alignment horizontal="right" vertical="center"/>
    </xf>
    <xf numFmtId="0" fontId="37" fillId="5" borderId="14" xfId="0" applyFont="1" applyFill="1" applyBorder="1" applyAlignment="1">
      <alignment horizontal="right" vertical="center"/>
    </xf>
    <xf numFmtId="0" fontId="3" fillId="4" borderId="31" xfId="0" applyFont="1" applyFill="1" applyBorder="1" applyAlignment="1">
      <alignment horizontal="center" vertical="center"/>
    </xf>
    <xf numFmtId="0" fontId="14" fillId="5" borderId="2" xfId="0" applyFont="1" applyFill="1" applyBorder="1" applyAlignment="1">
      <alignment horizontal="center" vertical="center" wrapText="1"/>
    </xf>
    <xf numFmtId="0" fontId="14" fillId="5" borderId="3"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22" fillId="3" borderId="12" xfId="1" applyFont="1" applyFill="1" applyBorder="1" applyAlignment="1">
      <alignment horizontal="center" vertical="center"/>
    </xf>
    <xf numFmtId="9" fontId="17" fillId="7" borderId="18" xfId="0" applyNumberFormat="1" applyFont="1" applyFill="1" applyBorder="1" applyAlignment="1">
      <alignment horizontal="center" vertical="center" wrapText="1"/>
    </xf>
    <xf numFmtId="9" fontId="17" fillId="7" borderId="29" xfId="0" applyNumberFormat="1" applyFont="1" applyFill="1" applyBorder="1" applyAlignment="1">
      <alignment horizontal="center" vertical="center" wrapText="1"/>
    </xf>
    <xf numFmtId="9" fontId="17" fillId="7" borderId="19" xfId="0" applyNumberFormat="1" applyFont="1" applyFill="1" applyBorder="1" applyAlignment="1">
      <alignment horizontal="center" vertical="center" wrapText="1"/>
    </xf>
    <xf numFmtId="9" fontId="17" fillId="7" borderId="20" xfId="0" applyNumberFormat="1" applyFont="1" applyFill="1" applyBorder="1" applyAlignment="1">
      <alignment horizontal="center" vertical="center" wrapText="1"/>
    </xf>
    <xf numFmtId="0" fontId="20" fillId="7" borderId="25" xfId="0" applyFont="1" applyFill="1" applyBorder="1" applyAlignment="1">
      <alignment horizontal="right" vertical="center"/>
    </xf>
    <xf numFmtId="0" fontId="20" fillId="7" borderId="23" xfId="0" applyFont="1" applyFill="1" applyBorder="1" applyAlignment="1">
      <alignment horizontal="right" vertical="center"/>
    </xf>
    <xf numFmtId="0" fontId="20" fillId="7" borderId="26" xfId="0" applyFont="1" applyFill="1" applyBorder="1" applyAlignment="1">
      <alignment horizontal="right" vertical="center"/>
    </xf>
    <xf numFmtId="0" fontId="41" fillId="5" borderId="12" xfId="3" applyFont="1" applyFill="1" applyBorder="1" applyAlignment="1">
      <alignment horizontal="left" vertical="center" wrapText="1"/>
    </xf>
    <xf numFmtId="9" fontId="39" fillId="3" borderId="21" xfId="0" applyNumberFormat="1" applyFont="1" applyFill="1" applyBorder="1" applyAlignment="1">
      <alignment horizontal="center" vertical="center" wrapText="1"/>
    </xf>
    <xf numFmtId="9" fontId="39" fillId="3" borderId="13" xfId="0" applyNumberFormat="1" applyFont="1" applyFill="1" applyBorder="1" applyAlignment="1">
      <alignment horizontal="center" vertical="center" wrapText="1"/>
    </xf>
    <xf numFmtId="9" fontId="39" fillId="3" borderId="12" xfId="0" applyNumberFormat="1" applyFont="1" applyFill="1" applyBorder="1" applyAlignment="1">
      <alignment horizontal="center" vertical="center" wrapText="1"/>
    </xf>
    <xf numFmtId="9" fontId="39" fillId="3" borderId="22" xfId="0" applyNumberFormat="1" applyFont="1" applyFill="1" applyBorder="1" applyAlignment="1">
      <alignment horizontal="center" vertical="center" wrapText="1"/>
    </xf>
    <xf numFmtId="0" fontId="39" fillId="3" borderId="36" xfId="0" applyFont="1" applyFill="1" applyBorder="1" applyAlignment="1">
      <alignment horizontal="center" vertical="center" wrapText="1"/>
    </xf>
    <xf numFmtId="0" fontId="39" fillId="3" borderId="16" xfId="0" applyFont="1" applyFill="1" applyBorder="1" applyAlignment="1">
      <alignment horizontal="center" vertical="center" wrapText="1"/>
    </xf>
    <xf numFmtId="0" fontId="39" fillId="3" borderId="37" xfId="0" applyFont="1" applyFill="1" applyBorder="1" applyAlignment="1">
      <alignment horizontal="center" vertical="center" wrapText="1"/>
    </xf>
    <xf numFmtId="0" fontId="3" fillId="4" borderId="38" xfId="0" applyFont="1" applyFill="1" applyBorder="1" applyAlignment="1">
      <alignment horizontal="center" vertical="center"/>
    </xf>
    <xf numFmtId="0" fontId="3" fillId="4" borderId="39" xfId="0" applyFont="1" applyFill="1" applyBorder="1" applyAlignment="1">
      <alignment horizontal="center" vertical="center"/>
    </xf>
    <xf numFmtId="0" fontId="3" fillId="4" borderId="33" xfId="0" applyFont="1" applyFill="1" applyBorder="1" applyAlignment="1">
      <alignment horizontal="center" vertical="center"/>
    </xf>
    <xf numFmtId="0" fontId="29" fillId="0" borderId="0" xfId="0" applyFont="1" applyBorder="1" applyAlignment="1">
      <alignment horizontal="left" vertical="center"/>
    </xf>
    <xf numFmtId="0" fontId="22" fillId="9" borderId="2" xfId="1" applyFont="1" applyFill="1" applyBorder="1" applyAlignment="1">
      <alignment horizontal="center" vertical="center"/>
    </xf>
    <xf numFmtId="0" fontId="22" fillId="9" borderId="3" xfId="1" applyFont="1" applyFill="1" applyBorder="1" applyAlignment="1">
      <alignment horizontal="center" vertical="center"/>
    </xf>
    <xf numFmtId="0" fontId="22" fillId="9" borderId="4" xfId="1" applyFont="1" applyFill="1" applyBorder="1" applyAlignment="1">
      <alignment horizontal="center" vertical="center"/>
    </xf>
  </cellXfs>
  <cellStyles count="4">
    <cellStyle name="Milliers" xfId="2" builtinId="3"/>
    <cellStyle name="Normal" xfId="0" builtinId="0"/>
    <cellStyle name="Normal 2" xfId="1" xr:uid="{00000000-0005-0000-0000-000003000000}"/>
    <cellStyle name="Normal 7 2" xfId="3" xr:uid="{00000000-0005-0000-0000-000004000000}"/>
  </cellStyles>
  <dxfs count="0"/>
  <tableStyles count="0" defaultTableStyle="TableStyleMedium2" defaultPivotStyle="PivotStyleLight16"/>
  <colors>
    <mruColors>
      <color rgb="FFD2E6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809625</xdr:colOff>
      <xdr:row>0</xdr:row>
      <xdr:rowOff>57150</xdr:rowOff>
    </xdr:from>
    <xdr:to>
      <xdr:col>7</xdr:col>
      <xdr:colOff>19050</xdr:colOff>
      <xdr:row>4</xdr:row>
      <xdr:rowOff>1639014</xdr:rowOff>
    </xdr:to>
    <xdr:pic>
      <xdr:nvPicPr>
        <xdr:cNvPr id="2" name="officeArt object">
          <a:extLst>
            <a:ext uri="{FF2B5EF4-FFF2-40B4-BE49-F238E27FC236}">
              <a16:creationId xmlns:a16="http://schemas.microsoft.com/office/drawing/2014/main" id="{919C9BF3-A270-4211-AECA-F92007F5960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67075" y="57150"/>
          <a:ext cx="2486025" cy="2343864"/>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2D9D19-70B4-4022-888F-C458602AE9B1}">
  <dimension ref="A5:K35"/>
  <sheetViews>
    <sheetView showGridLines="0" showWhiteSpace="0" view="pageLayout" topLeftCell="A10" zoomScaleNormal="100" zoomScaleSheetLayoutView="50" workbookViewId="0">
      <selection activeCell="A24" sqref="A24:K24"/>
    </sheetView>
  </sheetViews>
  <sheetFormatPr baseColWidth="10" defaultRowHeight="15" x14ac:dyDescent="0.25"/>
  <sheetData>
    <row r="5" spans="1:11" ht="135.75" customHeight="1" thickBot="1" x14ac:dyDescent="0.3"/>
    <row r="6" spans="1:11" ht="87.75" customHeight="1" thickBot="1" x14ac:dyDescent="0.3">
      <c r="A6" s="88" t="s">
        <v>3</v>
      </c>
      <c r="B6" s="89"/>
      <c r="C6" s="89"/>
      <c r="D6" s="89"/>
      <c r="E6" s="89"/>
      <c r="F6" s="89"/>
      <c r="G6" s="89"/>
      <c r="H6" s="89"/>
      <c r="I6" s="89"/>
      <c r="J6" s="89"/>
      <c r="K6" s="90"/>
    </row>
    <row r="7" spans="1:11" ht="81.75" customHeight="1" thickBot="1" x14ac:dyDescent="0.3">
      <c r="A7" s="91"/>
      <c r="B7" s="91"/>
      <c r="C7" s="91"/>
      <c r="D7" s="3"/>
      <c r="E7" s="3"/>
      <c r="F7" s="3"/>
      <c r="G7" s="3"/>
      <c r="H7" s="3"/>
      <c r="I7" s="3"/>
      <c r="J7" s="3"/>
      <c r="K7" s="3"/>
    </row>
    <row r="8" spans="1:11" ht="84.75" customHeight="1" thickBot="1" x14ac:dyDescent="0.3">
      <c r="A8" s="92" t="s">
        <v>120</v>
      </c>
      <c r="B8" s="93"/>
      <c r="C8" s="93"/>
      <c r="D8" s="93"/>
      <c r="E8" s="93"/>
      <c r="F8" s="93"/>
      <c r="G8" s="93"/>
      <c r="H8" s="93"/>
      <c r="I8" s="93"/>
      <c r="J8" s="93"/>
      <c r="K8" s="94"/>
    </row>
    <row r="13" spans="1:11" ht="21" x14ac:dyDescent="0.35">
      <c r="D13" s="95" t="s">
        <v>2</v>
      </c>
      <c r="E13" s="95"/>
      <c r="F13" s="95"/>
      <c r="G13" s="95"/>
      <c r="H13" s="95"/>
    </row>
    <row r="17" spans="1:11" ht="15.75" thickBot="1" x14ac:dyDescent="0.3"/>
    <row r="18" spans="1:11" ht="36" customHeight="1" thickBot="1" x14ac:dyDescent="0.3">
      <c r="A18" s="96" t="s">
        <v>159</v>
      </c>
      <c r="B18" s="97"/>
      <c r="C18" s="97"/>
      <c r="D18" s="97"/>
      <c r="E18" s="97"/>
      <c r="F18" s="97"/>
      <c r="G18" s="97"/>
      <c r="H18" s="97"/>
      <c r="I18" s="97"/>
      <c r="J18" s="97"/>
      <c r="K18" s="98"/>
    </row>
    <row r="23" spans="1:11" ht="15.75" thickBot="1" x14ac:dyDescent="0.3"/>
    <row r="24" spans="1:11" ht="108.75" customHeight="1" thickBot="1" x14ac:dyDescent="0.3">
      <c r="A24" s="99" t="s">
        <v>160</v>
      </c>
      <c r="B24" s="100"/>
      <c r="C24" s="100"/>
      <c r="D24" s="100"/>
      <c r="E24" s="100"/>
      <c r="F24" s="100"/>
      <c r="G24" s="100"/>
      <c r="H24" s="100"/>
      <c r="I24" s="100"/>
      <c r="J24" s="100"/>
      <c r="K24" s="101"/>
    </row>
    <row r="27" spans="1:11" ht="15.75" thickBot="1" x14ac:dyDescent="0.3"/>
    <row r="28" spans="1:11" x14ac:dyDescent="0.25">
      <c r="A28" s="4"/>
      <c r="B28" s="5"/>
      <c r="C28" s="5"/>
      <c r="D28" s="5"/>
      <c r="E28" s="5"/>
      <c r="F28" s="5"/>
      <c r="G28" s="5"/>
      <c r="H28" s="5"/>
      <c r="I28" s="5"/>
      <c r="J28" s="5"/>
      <c r="K28" s="6"/>
    </row>
    <row r="29" spans="1:11" x14ac:dyDescent="0.25">
      <c r="A29" s="85" t="s">
        <v>1</v>
      </c>
      <c r="B29" s="86"/>
      <c r="C29" s="86"/>
      <c r="D29" s="86"/>
      <c r="E29" s="86"/>
      <c r="F29" s="86"/>
      <c r="G29" s="86"/>
      <c r="H29" s="86"/>
      <c r="I29" s="86"/>
      <c r="J29" s="86"/>
      <c r="K29" s="87"/>
    </row>
    <row r="30" spans="1:11" x14ac:dyDescent="0.25">
      <c r="A30" s="7"/>
      <c r="K30" s="8"/>
    </row>
    <row r="31" spans="1:11" x14ac:dyDescent="0.25">
      <c r="A31" s="7"/>
      <c r="K31" s="8"/>
    </row>
    <row r="32" spans="1:11" x14ac:dyDescent="0.25">
      <c r="A32" s="9" t="s">
        <v>4</v>
      </c>
      <c r="K32" s="8"/>
    </row>
    <row r="33" spans="1:11" x14ac:dyDescent="0.25">
      <c r="A33" s="10"/>
      <c r="K33" s="8"/>
    </row>
    <row r="34" spans="1:11" x14ac:dyDescent="0.25">
      <c r="A34" s="10"/>
      <c r="K34" s="8"/>
    </row>
    <row r="35" spans="1:11" ht="15.75" thickBot="1" x14ac:dyDescent="0.3">
      <c r="A35" s="11"/>
      <c r="B35" s="12"/>
      <c r="C35" s="12"/>
      <c r="D35" s="12"/>
      <c r="E35" s="12"/>
      <c r="F35" s="12"/>
      <c r="G35" s="12"/>
      <c r="H35" s="12"/>
      <c r="I35" s="12"/>
      <c r="J35" s="12"/>
      <c r="K35" s="13"/>
    </row>
  </sheetData>
  <mergeCells count="7">
    <mergeCell ref="A29:K29"/>
    <mergeCell ref="A6:K6"/>
    <mergeCell ref="A7:C7"/>
    <mergeCell ref="A8:K8"/>
    <mergeCell ref="D13:H13"/>
    <mergeCell ref="A18:K18"/>
    <mergeCell ref="A24:K24"/>
  </mergeCells>
  <printOptions horizontalCentered="1"/>
  <pageMargins left="0.70866141732283472" right="0.70866141732283472" top="0.74803149606299213" bottom="0.74803149606299213" header="0.31496062992125984" footer="0.31496062992125984"/>
  <pageSetup paperSize="9" scale="63" orientation="portrait"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8"/>
  <sheetViews>
    <sheetView showGridLines="0" showWhiteSpace="0" view="pageLayout" topLeftCell="A4" zoomScale="130" zoomScaleNormal="100" zoomScalePageLayoutView="130" workbookViewId="0">
      <selection activeCell="F26" sqref="F26"/>
    </sheetView>
  </sheetViews>
  <sheetFormatPr baseColWidth="10" defaultRowHeight="15" x14ac:dyDescent="0.25"/>
  <cols>
    <col min="1" max="1" width="23.140625" customWidth="1"/>
    <col min="2" max="2" width="17.5703125" customWidth="1"/>
    <col min="3" max="3" width="19.7109375" customWidth="1"/>
    <col min="4" max="4" width="16.5703125" customWidth="1"/>
    <col min="5" max="5" width="18.5703125" customWidth="1"/>
    <col min="6" max="6" width="23.140625" customWidth="1"/>
  </cols>
  <sheetData>
    <row r="1" spans="1:6" ht="88.5" customHeight="1" thickBot="1" x14ac:dyDescent="0.3">
      <c r="A1" s="121" t="s">
        <v>121</v>
      </c>
      <c r="B1" s="122"/>
      <c r="C1" s="122"/>
      <c r="D1" s="122"/>
      <c r="E1" s="122"/>
      <c r="F1" s="123"/>
    </row>
    <row r="2" spans="1:6" ht="19.5" thickBot="1" x14ac:dyDescent="0.3">
      <c r="A2" s="57"/>
      <c r="B2" s="58"/>
      <c r="C2" s="58"/>
      <c r="D2" s="58"/>
      <c r="E2" s="58"/>
      <c r="F2" s="59"/>
    </row>
    <row r="3" spans="1:6" ht="19.5" thickBot="1" x14ac:dyDescent="0.3">
      <c r="A3" s="30"/>
      <c r="B3" s="32"/>
      <c r="C3" s="124" t="s">
        <v>58</v>
      </c>
      <c r="D3" s="125"/>
      <c r="E3" s="126"/>
      <c r="F3" s="127"/>
    </row>
    <row r="4" spans="1:6" ht="19.5" thickBot="1" x14ac:dyDescent="0.3">
      <c r="A4" s="30"/>
      <c r="B4" s="32"/>
      <c r="C4" s="124" t="s">
        <v>59</v>
      </c>
      <c r="D4" s="125"/>
      <c r="E4" s="126"/>
      <c r="F4" s="127"/>
    </row>
    <row r="5" spans="1:6" ht="19.5" thickBot="1" x14ac:dyDescent="0.3">
      <c r="A5" s="60"/>
      <c r="B5" s="61"/>
      <c r="C5" s="61"/>
      <c r="D5" s="61"/>
      <c r="E5" s="61"/>
      <c r="F5" s="62"/>
    </row>
    <row r="6" spans="1:6" ht="59.45" customHeight="1" thickBot="1" x14ac:dyDescent="0.3">
      <c r="A6" s="128" t="s">
        <v>68</v>
      </c>
      <c r="B6" s="129"/>
      <c r="C6" s="129"/>
      <c r="D6" s="129"/>
      <c r="E6" s="129"/>
      <c r="F6" s="130"/>
    </row>
    <row r="8" spans="1:6" ht="39.6" customHeight="1" x14ac:dyDescent="0.25">
      <c r="A8" s="118" t="s">
        <v>62</v>
      </c>
      <c r="B8" s="119"/>
      <c r="C8" s="119"/>
      <c r="D8" s="119"/>
      <c r="E8" s="120"/>
      <c r="F8" s="21" t="s">
        <v>65</v>
      </c>
    </row>
    <row r="9" spans="1:6" ht="25.5" customHeight="1" x14ac:dyDescent="0.25">
      <c r="A9" s="112" t="s">
        <v>76</v>
      </c>
      <c r="B9" s="112"/>
      <c r="C9" s="112"/>
      <c r="D9" s="112"/>
      <c r="E9" s="112"/>
      <c r="F9" s="112"/>
    </row>
    <row r="10" spans="1:6" ht="22.5" customHeight="1" x14ac:dyDescent="0.25">
      <c r="A10" s="106" t="s">
        <v>63</v>
      </c>
      <c r="B10" s="107"/>
      <c r="C10" s="107"/>
      <c r="D10" s="107"/>
      <c r="E10" s="108"/>
      <c r="F10" s="40">
        <f>'Prestations forfaitaires'!D34</f>
        <v>0</v>
      </c>
    </row>
    <row r="11" spans="1:6" ht="21.6" customHeight="1" x14ac:dyDescent="0.25">
      <c r="A11" s="106" t="s">
        <v>64</v>
      </c>
      <c r="B11" s="107"/>
      <c r="C11" s="107"/>
      <c r="D11" s="107"/>
      <c r="E11" s="108"/>
      <c r="F11" s="40">
        <f>'B.P.U prestation complémentaire'!G45</f>
        <v>0</v>
      </c>
    </row>
    <row r="12" spans="1:6" ht="21.6" customHeight="1" x14ac:dyDescent="0.25">
      <c r="A12" s="109" t="s">
        <v>66</v>
      </c>
      <c r="B12" s="110"/>
      <c r="C12" s="110"/>
      <c r="D12" s="110"/>
      <c r="E12" s="111"/>
      <c r="F12" s="41">
        <f>F10+F11</f>
        <v>0</v>
      </c>
    </row>
    <row r="13" spans="1:6" ht="20.45" customHeight="1" x14ac:dyDescent="0.25">
      <c r="A13" s="112" t="s">
        <v>79</v>
      </c>
      <c r="B13" s="112"/>
      <c r="C13" s="112"/>
      <c r="D13" s="112"/>
      <c r="E13" s="112"/>
      <c r="F13" s="112"/>
    </row>
    <row r="14" spans="1:6" ht="23.45" customHeight="1" x14ac:dyDescent="0.25">
      <c r="A14" s="117" t="s">
        <v>155</v>
      </c>
      <c r="B14" s="114" t="s">
        <v>63</v>
      </c>
      <c r="C14" s="115"/>
      <c r="D14" s="115"/>
      <c r="E14" s="116"/>
      <c r="F14" s="40">
        <f>'Prestations forfaitaires'!D33</f>
        <v>0</v>
      </c>
    </row>
    <row r="15" spans="1:6" ht="23.45" customHeight="1" x14ac:dyDescent="0.25">
      <c r="A15" s="117"/>
      <c r="B15" s="114" t="s">
        <v>64</v>
      </c>
      <c r="C15" s="115"/>
      <c r="D15" s="115"/>
      <c r="E15" s="116"/>
      <c r="F15" s="40">
        <f>'B.P.U prestation complémentaire'!G46</f>
        <v>0</v>
      </c>
    </row>
    <row r="16" spans="1:6" ht="23.45" customHeight="1" x14ac:dyDescent="0.25">
      <c r="A16" s="117" t="s">
        <v>156</v>
      </c>
      <c r="B16" s="114" t="s">
        <v>63</v>
      </c>
      <c r="C16" s="115"/>
      <c r="D16" s="115"/>
      <c r="E16" s="116"/>
      <c r="F16" s="40">
        <f>'Prestations forfaitaires'!D33</f>
        <v>0</v>
      </c>
    </row>
    <row r="17" spans="1:6" ht="23.45" customHeight="1" x14ac:dyDescent="0.25">
      <c r="A17" s="117"/>
      <c r="B17" s="114" t="s">
        <v>64</v>
      </c>
      <c r="C17" s="115"/>
      <c r="D17" s="115"/>
      <c r="E17" s="116"/>
      <c r="F17" s="40">
        <f>'B.P.U prestation complémentaire'!G47</f>
        <v>0</v>
      </c>
    </row>
    <row r="18" spans="1:6" ht="26.45" customHeight="1" x14ac:dyDescent="0.25">
      <c r="A18" s="109" t="s">
        <v>78</v>
      </c>
      <c r="B18" s="110"/>
      <c r="C18" s="110"/>
      <c r="D18" s="110"/>
      <c r="E18" s="111"/>
      <c r="F18" s="41">
        <f>SUM(F14:F17)</f>
        <v>0</v>
      </c>
    </row>
    <row r="19" spans="1:6" ht="20.45" customHeight="1" x14ac:dyDescent="0.25">
      <c r="A19" s="112" t="s">
        <v>157</v>
      </c>
      <c r="B19" s="112"/>
      <c r="C19" s="112"/>
      <c r="D19" s="112"/>
      <c r="E19" s="112"/>
      <c r="F19" s="112"/>
    </row>
    <row r="20" spans="1:6" ht="21.6" customHeight="1" x14ac:dyDescent="0.25">
      <c r="A20" s="106" t="s">
        <v>148</v>
      </c>
      <c r="B20" s="107"/>
      <c r="C20" s="107"/>
      <c r="D20" s="107"/>
      <c r="E20" s="108"/>
      <c r="F20" s="42"/>
    </row>
    <row r="21" spans="1:6" ht="21.6" customHeight="1" x14ac:dyDescent="0.25">
      <c r="A21" s="113" t="s">
        <v>149</v>
      </c>
      <c r="B21" s="113"/>
      <c r="C21" s="113"/>
      <c r="D21" s="113"/>
      <c r="E21" s="113"/>
      <c r="F21" s="42"/>
    </row>
    <row r="22" spans="1:6" ht="21.6" customHeight="1" x14ac:dyDescent="0.25">
      <c r="A22" s="104" t="s">
        <v>158</v>
      </c>
      <c r="B22" s="104"/>
      <c r="C22" s="104"/>
      <c r="D22" s="104"/>
      <c r="E22" s="104"/>
      <c r="F22" s="41">
        <f>F21+F20</f>
        <v>0</v>
      </c>
    </row>
    <row r="23" spans="1:6" ht="7.5" customHeight="1" x14ac:dyDescent="0.25">
      <c r="A23" s="103"/>
      <c r="B23" s="103"/>
      <c r="C23" s="103"/>
      <c r="D23" s="103"/>
      <c r="E23" s="103"/>
      <c r="F23" s="103"/>
    </row>
    <row r="24" spans="1:6" ht="21.6" customHeight="1" x14ac:dyDescent="0.25">
      <c r="A24" s="102" t="s">
        <v>67</v>
      </c>
      <c r="B24" s="102"/>
      <c r="C24" s="102"/>
      <c r="D24" s="102"/>
      <c r="E24" s="102"/>
      <c r="F24" s="43">
        <f>F12+F18+F22</f>
        <v>0</v>
      </c>
    </row>
    <row r="25" spans="1:6" ht="5.45" customHeight="1" x14ac:dyDescent="0.25">
      <c r="A25" s="103"/>
      <c r="B25" s="103"/>
      <c r="C25" s="103"/>
      <c r="D25" s="103"/>
      <c r="E25" s="103"/>
      <c r="F25" s="103"/>
    </row>
    <row r="26" spans="1:6" ht="20.45" customHeight="1" x14ac:dyDescent="0.25">
      <c r="A26" s="104" t="s">
        <v>77</v>
      </c>
      <c r="B26" s="104"/>
      <c r="C26" s="104"/>
      <c r="D26" s="104"/>
      <c r="E26" s="104"/>
      <c r="F26" s="41">
        <f>'B.P.U prestation complémentaire'!G61</f>
        <v>0</v>
      </c>
    </row>
    <row r="27" spans="1:6" ht="6.6" customHeight="1" x14ac:dyDescent="0.25">
      <c r="A27" s="103"/>
      <c r="B27" s="103"/>
      <c r="C27" s="103"/>
      <c r="D27" s="103"/>
      <c r="E27" s="103"/>
      <c r="F27" s="103"/>
    </row>
    <row r="28" spans="1:6" ht="31.5" customHeight="1" x14ac:dyDescent="0.25">
      <c r="A28" s="105" t="s">
        <v>147</v>
      </c>
      <c r="B28" s="105"/>
      <c r="C28" s="105"/>
      <c r="D28" s="105"/>
      <c r="E28" s="105"/>
      <c r="F28" s="44">
        <f>F24+F26</f>
        <v>0</v>
      </c>
    </row>
  </sheetData>
  <mergeCells count="29">
    <mergeCell ref="A8:E8"/>
    <mergeCell ref="A9:F9"/>
    <mergeCell ref="A13:F13"/>
    <mergeCell ref="A1:F1"/>
    <mergeCell ref="C3:D3"/>
    <mergeCell ref="E3:F3"/>
    <mergeCell ref="C4:D4"/>
    <mergeCell ref="E4:F4"/>
    <mergeCell ref="A6:F6"/>
    <mergeCell ref="A23:F23"/>
    <mergeCell ref="A10:E10"/>
    <mergeCell ref="A11:E11"/>
    <mergeCell ref="A12:E12"/>
    <mergeCell ref="A18:E18"/>
    <mergeCell ref="A19:F19"/>
    <mergeCell ref="A21:E21"/>
    <mergeCell ref="A22:E22"/>
    <mergeCell ref="A20:E20"/>
    <mergeCell ref="B14:E14"/>
    <mergeCell ref="B15:E15"/>
    <mergeCell ref="A14:A15"/>
    <mergeCell ref="B16:E16"/>
    <mergeCell ref="B17:E17"/>
    <mergeCell ref="A16:A17"/>
    <mergeCell ref="A24:E24"/>
    <mergeCell ref="A25:F25"/>
    <mergeCell ref="A26:E26"/>
    <mergeCell ref="A27:F27"/>
    <mergeCell ref="A28:E28"/>
  </mergeCells>
  <pageMargins left="0.7" right="0.7" top="0.75" bottom="0.75" header="0.3" footer="0.3"/>
  <pageSetup paperSize="9" scale="7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6"/>
  <sheetViews>
    <sheetView showGridLines="0" topLeftCell="A10" zoomScale="130" zoomScaleNormal="130" zoomScaleSheetLayoutView="70" workbookViewId="0">
      <selection activeCell="D33" sqref="D33:F33"/>
    </sheetView>
  </sheetViews>
  <sheetFormatPr baseColWidth="10" defaultRowHeight="15" x14ac:dyDescent="0.25"/>
  <cols>
    <col min="2" max="2" width="113.5703125" bestFit="1" customWidth="1"/>
    <col min="3" max="3" width="19.85546875" style="16" bestFit="1" customWidth="1"/>
    <col min="4" max="4" width="22.28515625" customWidth="1"/>
    <col min="5" max="5" width="22.85546875" customWidth="1"/>
    <col min="6" max="6" width="23.7109375" customWidth="1"/>
    <col min="7" max="7" width="18.5703125" customWidth="1"/>
  </cols>
  <sheetData>
    <row r="1" spans="1:6" ht="82.5" customHeight="1" thickBot="1" x14ac:dyDescent="0.3">
      <c r="A1" s="121" t="s">
        <v>143</v>
      </c>
      <c r="B1" s="122"/>
      <c r="C1" s="122"/>
      <c r="D1" s="122"/>
      <c r="E1" s="122"/>
      <c r="F1" s="123"/>
    </row>
    <row r="2" spans="1:6" ht="14.45" customHeight="1" thickBot="1" x14ac:dyDescent="0.3">
      <c r="A2" s="30"/>
      <c r="B2" s="31"/>
      <c r="C2" s="31"/>
      <c r="D2" s="31"/>
      <c r="E2" s="31"/>
      <c r="F2" s="31"/>
    </row>
    <row r="3" spans="1:6" ht="24.6" customHeight="1" thickBot="1" x14ac:dyDescent="0.3">
      <c r="A3" s="30"/>
      <c r="B3" s="32"/>
      <c r="C3" s="143" t="s">
        <v>58</v>
      </c>
      <c r="D3" s="125"/>
      <c r="E3" s="126"/>
      <c r="F3" s="127"/>
    </row>
    <row r="4" spans="1:6" ht="24.6" customHeight="1" thickBot="1" x14ac:dyDescent="0.3">
      <c r="A4" s="30"/>
      <c r="B4" s="32"/>
      <c r="C4" s="143" t="s">
        <v>59</v>
      </c>
      <c r="D4" s="125"/>
      <c r="E4" s="126"/>
      <c r="F4" s="127"/>
    </row>
    <row r="5" spans="1:6" ht="9.6" customHeight="1" thickBot="1" x14ac:dyDescent="0.3">
      <c r="A5" s="30"/>
      <c r="B5" s="31"/>
      <c r="C5" s="31"/>
      <c r="D5" s="31"/>
      <c r="E5" s="31"/>
      <c r="F5" s="31"/>
    </row>
    <row r="6" spans="1:6" ht="54.95" customHeight="1" thickBot="1" x14ac:dyDescent="0.3">
      <c r="A6" s="128" t="s">
        <v>60</v>
      </c>
      <c r="B6" s="129"/>
      <c r="C6" s="129"/>
      <c r="D6" s="129"/>
      <c r="E6" s="129"/>
      <c r="F6" s="130"/>
    </row>
    <row r="7" spans="1:6" x14ac:dyDescent="0.25">
      <c r="A7" s="2"/>
      <c r="B7" s="2"/>
      <c r="C7" s="15"/>
    </row>
    <row r="8" spans="1:6" s="1" customFormat="1" ht="53.1" customHeight="1" x14ac:dyDescent="0.25">
      <c r="A8" s="20" t="s">
        <v>69</v>
      </c>
      <c r="B8" s="25" t="s">
        <v>0</v>
      </c>
      <c r="C8" s="27"/>
      <c r="D8" s="21" t="s">
        <v>51</v>
      </c>
      <c r="E8" s="26" t="s">
        <v>53</v>
      </c>
      <c r="F8" s="21" t="s">
        <v>54</v>
      </c>
    </row>
    <row r="9" spans="1:6" ht="18" x14ac:dyDescent="0.25">
      <c r="A9" s="144" t="s">
        <v>74</v>
      </c>
      <c r="B9" s="145"/>
      <c r="C9" s="145"/>
      <c r="D9" s="145"/>
      <c r="E9" s="145"/>
      <c r="F9" s="146"/>
    </row>
    <row r="10" spans="1:6" x14ac:dyDescent="0.25">
      <c r="A10" s="19"/>
      <c r="B10" s="138" t="s">
        <v>43</v>
      </c>
      <c r="C10" s="139"/>
      <c r="D10" s="139"/>
      <c r="E10" s="139"/>
      <c r="F10" s="140"/>
    </row>
    <row r="11" spans="1:6" ht="15.75" x14ac:dyDescent="0.25">
      <c r="A11" s="17" t="s">
        <v>122</v>
      </c>
      <c r="B11" s="29" t="s">
        <v>44</v>
      </c>
      <c r="C11" s="64">
        <v>11723</v>
      </c>
      <c r="D11" s="23"/>
      <c r="E11" s="18"/>
      <c r="F11" s="53">
        <f>E11*12</f>
        <v>0</v>
      </c>
    </row>
    <row r="12" spans="1:6" ht="15.75" x14ac:dyDescent="0.25">
      <c r="A12" s="17" t="s">
        <v>123</v>
      </c>
      <c r="B12" s="29" t="s">
        <v>80</v>
      </c>
      <c r="C12" s="64">
        <v>13954</v>
      </c>
      <c r="D12" s="23"/>
      <c r="E12" s="18"/>
      <c r="F12" s="53">
        <f t="shared" ref="F12:F18" si="0">E12*12</f>
        <v>0</v>
      </c>
    </row>
    <row r="13" spans="1:6" ht="15.75" x14ac:dyDescent="0.25">
      <c r="A13" s="17" t="s">
        <v>124</v>
      </c>
      <c r="B13" s="29" t="s">
        <v>45</v>
      </c>
      <c r="C13" s="65">
        <v>82</v>
      </c>
      <c r="D13" s="24"/>
      <c r="E13" s="18"/>
      <c r="F13" s="53">
        <f t="shared" si="0"/>
        <v>0</v>
      </c>
    </row>
    <row r="14" spans="1:6" ht="15.75" x14ac:dyDescent="0.25">
      <c r="A14" s="17" t="s">
        <v>85</v>
      </c>
      <c r="B14" s="29" t="s">
        <v>46</v>
      </c>
      <c r="C14" s="65">
        <v>19</v>
      </c>
      <c r="D14" s="24"/>
      <c r="E14" s="18"/>
      <c r="F14" s="53">
        <f t="shared" si="0"/>
        <v>0</v>
      </c>
    </row>
    <row r="15" spans="1:6" ht="15.75" x14ac:dyDescent="0.25">
      <c r="A15" s="17" t="s">
        <v>86</v>
      </c>
      <c r="B15" s="29" t="s">
        <v>47</v>
      </c>
      <c r="C15" s="64">
        <v>659</v>
      </c>
      <c r="D15" s="23"/>
      <c r="E15" s="18"/>
      <c r="F15" s="53">
        <f t="shared" si="0"/>
        <v>0</v>
      </c>
    </row>
    <row r="16" spans="1:6" ht="15.75" x14ac:dyDescent="0.25">
      <c r="A16" s="17" t="s">
        <v>125</v>
      </c>
      <c r="B16" s="29" t="s">
        <v>48</v>
      </c>
      <c r="C16" s="64">
        <v>521</v>
      </c>
      <c r="D16" s="23"/>
      <c r="E16" s="18"/>
      <c r="F16" s="53">
        <f t="shared" si="0"/>
        <v>0</v>
      </c>
    </row>
    <row r="17" spans="1:6" ht="15.75" x14ac:dyDescent="0.25">
      <c r="A17" s="17" t="s">
        <v>126</v>
      </c>
      <c r="B17" s="29" t="s">
        <v>81</v>
      </c>
      <c r="C17" s="64">
        <v>55</v>
      </c>
      <c r="D17" s="23"/>
      <c r="E17" s="18"/>
      <c r="F17" s="53">
        <f t="shared" si="0"/>
        <v>0</v>
      </c>
    </row>
    <row r="18" spans="1:6" ht="15.75" x14ac:dyDescent="0.25">
      <c r="A18" s="17" t="s">
        <v>127</v>
      </c>
      <c r="B18" s="29" t="s">
        <v>49</v>
      </c>
      <c r="C18" s="64">
        <v>482</v>
      </c>
      <c r="D18" s="23"/>
      <c r="E18" s="18"/>
      <c r="F18" s="53">
        <f t="shared" si="0"/>
        <v>0</v>
      </c>
    </row>
    <row r="19" spans="1:6" x14ac:dyDescent="0.25">
      <c r="A19" s="17"/>
      <c r="B19" s="141" t="s">
        <v>55</v>
      </c>
      <c r="C19" s="142"/>
      <c r="D19" s="54">
        <f>SUM(D11:D18)</f>
        <v>0</v>
      </c>
      <c r="E19" s="54">
        <f>SUM(E11:E18)</f>
        <v>0</v>
      </c>
      <c r="F19" s="54">
        <f>SUM(F11:F18)</f>
        <v>0</v>
      </c>
    </row>
    <row r="20" spans="1:6" x14ac:dyDescent="0.25">
      <c r="A20" s="19"/>
      <c r="B20" s="138" t="s">
        <v>39</v>
      </c>
      <c r="C20" s="139"/>
      <c r="D20" s="139"/>
      <c r="E20" s="139"/>
      <c r="F20" s="140"/>
    </row>
    <row r="21" spans="1:6" ht="15.75" x14ac:dyDescent="0.25">
      <c r="A21" s="17" t="s">
        <v>128</v>
      </c>
      <c r="B21" s="29" t="s">
        <v>40</v>
      </c>
      <c r="C21" s="64">
        <v>857</v>
      </c>
      <c r="D21" s="55"/>
      <c r="E21" s="18"/>
      <c r="F21" s="53">
        <f>E21*12</f>
        <v>0</v>
      </c>
    </row>
    <row r="22" spans="1:6" ht="15.75" x14ac:dyDescent="0.25">
      <c r="A22" s="17" t="s">
        <v>129</v>
      </c>
      <c r="B22" s="29" t="s">
        <v>41</v>
      </c>
      <c r="C22" s="64">
        <v>589</v>
      </c>
      <c r="D22" s="55"/>
      <c r="E22" s="18"/>
      <c r="F22" s="53">
        <f t="shared" ref="F22:F24" si="1">E22*12</f>
        <v>0</v>
      </c>
    </row>
    <row r="23" spans="1:6" ht="15.75" x14ac:dyDescent="0.25">
      <c r="A23" s="17" t="s">
        <v>130</v>
      </c>
      <c r="B23" s="29" t="s">
        <v>42</v>
      </c>
      <c r="C23" s="66" t="s">
        <v>57</v>
      </c>
      <c r="D23" s="55"/>
      <c r="E23" s="18"/>
      <c r="F23" s="53">
        <f t="shared" si="1"/>
        <v>0</v>
      </c>
    </row>
    <row r="24" spans="1:6" ht="15.75" x14ac:dyDescent="0.25">
      <c r="A24" s="17" t="s">
        <v>131</v>
      </c>
      <c r="B24" s="29" t="s">
        <v>82</v>
      </c>
      <c r="C24" s="66" t="s">
        <v>57</v>
      </c>
      <c r="D24" s="55"/>
      <c r="E24" s="18"/>
      <c r="F24" s="53">
        <f t="shared" si="1"/>
        <v>0</v>
      </c>
    </row>
    <row r="25" spans="1:6" x14ac:dyDescent="0.25">
      <c r="A25" s="17"/>
      <c r="B25" s="141" t="s">
        <v>56</v>
      </c>
      <c r="C25" s="147"/>
      <c r="D25" s="54">
        <f>SUM(D21:D24)</f>
        <v>0</v>
      </c>
      <c r="E25" s="54">
        <f>SUM(E21:E24)</f>
        <v>0</v>
      </c>
      <c r="F25" s="54">
        <f>SUM(F21:F24)</f>
        <v>0</v>
      </c>
    </row>
    <row r="26" spans="1:6" x14ac:dyDescent="0.25">
      <c r="A26" s="19"/>
      <c r="B26" s="138" t="s">
        <v>83</v>
      </c>
      <c r="C26" s="139"/>
      <c r="D26" s="139"/>
      <c r="E26" s="139"/>
      <c r="F26" s="140"/>
    </row>
    <row r="27" spans="1:6" ht="15.75" x14ac:dyDescent="0.25">
      <c r="A27" s="45" t="s">
        <v>132</v>
      </c>
      <c r="B27" s="131" t="s">
        <v>5</v>
      </c>
      <c r="C27" s="132"/>
      <c r="D27" s="23"/>
      <c r="E27" s="18"/>
      <c r="F27" s="53">
        <f>E27*12</f>
        <v>0</v>
      </c>
    </row>
    <row r="28" spans="1:6" ht="15.75" x14ac:dyDescent="0.25">
      <c r="A28" s="45" t="s">
        <v>133</v>
      </c>
      <c r="B28" s="131" t="s">
        <v>38</v>
      </c>
      <c r="C28" s="132"/>
      <c r="D28" s="24"/>
      <c r="E28" s="18"/>
      <c r="F28" s="53">
        <f t="shared" ref="F28:F30" si="2">E28*12</f>
        <v>0</v>
      </c>
    </row>
    <row r="29" spans="1:6" ht="15.75" x14ac:dyDescent="0.25">
      <c r="A29" s="28" t="s">
        <v>134</v>
      </c>
      <c r="B29" s="131" t="s">
        <v>87</v>
      </c>
      <c r="C29" s="132"/>
      <c r="D29" s="46"/>
      <c r="E29" s="18"/>
      <c r="F29" s="53">
        <f t="shared" si="2"/>
        <v>0</v>
      </c>
    </row>
    <row r="30" spans="1:6" ht="15.75" x14ac:dyDescent="0.25">
      <c r="A30" s="28" t="s">
        <v>135</v>
      </c>
      <c r="B30" s="131" t="s">
        <v>52</v>
      </c>
      <c r="C30" s="148"/>
      <c r="D30" s="52"/>
      <c r="E30" s="18"/>
      <c r="F30" s="53">
        <f t="shared" si="2"/>
        <v>0</v>
      </c>
    </row>
    <row r="31" spans="1:6" x14ac:dyDescent="0.25">
      <c r="A31" s="22"/>
      <c r="B31" s="141" t="s">
        <v>84</v>
      </c>
      <c r="C31" s="142"/>
      <c r="D31" s="54">
        <f>SUM(D27:D29)</f>
        <v>0</v>
      </c>
      <c r="E31" s="54">
        <f>SUM(E27:E30)</f>
        <v>0</v>
      </c>
      <c r="F31" s="54">
        <f>SUM(F27:F30)</f>
        <v>0</v>
      </c>
    </row>
    <row r="32" spans="1:6" ht="30.75" customHeight="1" x14ac:dyDescent="0.25">
      <c r="A32" s="133" t="s">
        <v>150</v>
      </c>
      <c r="B32" s="134"/>
      <c r="C32" s="134"/>
      <c r="D32" s="135">
        <f>E19+E25+E31</f>
        <v>0</v>
      </c>
      <c r="E32" s="136"/>
      <c r="F32" s="137"/>
    </row>
    <row r="33" spans="1:6" ht="34.5" customHeight="1" x14ac:dyDescent="0.25">
      <c r="A33" s="133" t="s">
        <v>88</v>
      </c>
      <c r="B33" s="134"/>
      <c r="C33" s="134"/>
      <c r="D33" s="135">
        <f>F19+F25+F31</f>
        <v>0</v>
      </c>
      <c r="E33" s="136"/>
      <c r="F33" s="137"/>
    </row>
    <row r="34" spans="1:6" ht="34.5" customHeight="1" x14ac:dyDescent="0.25">
      <c r="A34" s="133" t="s">
        <v>151</v>
      </c>
      <c r="B34" s="134"/>
      <c r="C34" s="134"/>
      <c r="D34" s="135">
        <f>D33*3</f>
        <v>0</v>
      </c>
      <c r="E34" s="136"/>
      <c r="F34" s="137"/>
    </row>
    <row r="35" spans="1:6" ht="33" customHeight="1" x14ac:dyDescent="0.25">
      <c r="A35" s="133" t="s">
        <v>152</v>
      </c>
      <c r="B35" s="134"/>
      <c r="C35" s="134"/>
      <c r="D35" s="135">
        <f>D33</f>
        <v>0</v>
      </c>
      <c r="E35" s="136"/>
      <c r="F35" s="137"/>
    </row>
    <row r="36" spans="1:6" ht="34.5" customHeight="1" x14ac:dyDescent="0.25">
      <c r="A36" s="133" t="s">
        <v>152</v>
      </c>
      <c r="B36" s="134"/>
      <c r="C36" s="134"/>
      <c r="D36" s="135">
        <f>D33</f>
        <v>0</v>
      </c>
      <c r="E36" s="136"/>
      <c r="F36" s="137"/>
    </row>
  </sheetData>
  <mergeCells count="27">
    <mergeCell ref="B26:F26"/>
    <mergeCell ref="B31:C31"/>
    <mergeCell ref="A6:F6"/>
    <mergeCell ref="A1:F1"/>
    <mergeCell ref="E3:F3"/>
    <mergeCell ref="E4:F4"/>
    <mergeCell ref="C3:D3"/>
    <mergeCell ref="C4:D4"/>
    <mergeCell ref="A9:F9"/>
    <mergeCell ref="B10:F10"/>
    <mergeCell ref="B19:C19"/>
    <mergeCell ref="B20:F20"/>
    <mergeCell ref="B25:C25"/>
    <mergeCell ref="B28:C28"/>
    <mergeCell ref="B29:C29"/>
    <mergeCell ref="B30:C30"/>
    <mergeCell ref="B27:C27"/>
    <mergeCell ref="A33:C33"/>
    <mergeCell ref="A32:C32"/>
    <mergeCell ref="A36:C36"/>
    <mergeCell ref="D36:F36"/>
    <mergeCell ref="D33:F33"/>
    <mergeCell ref="D34:F34"/>
    <mergeCell ref="D32:F32"/>
    <mergeCell ref="A35:C35"/>
    <mergeCell ref="D35:F35"/>
    <mergeCell ref="A34:C34"/>
  </mergeCells>
  <printOptions horizontalCentered="1"/>
  <pageMargins left="0.23622047244094491" right="0.23622047244094491" top="0.62992125984251968" bottom="0.51181102362204722" header="0.15748031496062992" footer="0.15748031496062992"/>
  <pageSetup paperSize="9" scale="46" fitToHeight="12" orientation="portrait" verticalDpi="1200" r:id="rId1"/>
  <headerFooter scaleWithDoc="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G61"/>
  <sheetViews>
    <sheetView showGridLines="0" tabSelected="1" topLeftCell="A43" zoomScaleNormal="100" zoomScaleSheetLayoutView="70" workbookViewId="0">
      <selection activeCell="F67" sqref="F67"/>
    </sheetView>
  </sheetViews>
  <sheetFormatPr baseColWidth="10" defaultColWidth="11.42578125" defaultRowHeight="15" x14ac:dyDescent="0.25"/>
  <cols>
    <col min="1" max="1" width="2.85546875" style="14" customWidth="1"/>
    <col min="2" max="2" width="20.5703125" style="14" customWidth="1"/>
    <col min="3" max="3" width="12.7109375" style="14" bestFit="1" customWidth="1"/>
    <col min="4" max="4" width="127.5703125" style="14" customWidth="1"/>
    <col min="5" max="6" width="26.7109375" style="1" customWidth="1"/>
    <col min="7" max="7" width="26.7109375" style="14" customWidth="1"/>
    <col min="8" max="16384" width="11.42578125" style="14"/>
  </cols>
  <sheetData>
    <row r="1" spans="2:7" ht="99.95" customHeight="1" thickBot="1" x14ac:dyDescent="0.3">
      <c r="B1" s="161" t="s">
        <v>144</v>
      </c>
      <c r="C1" s="162"/>
      <c r="D1" s="162"/>
      <c r="E1" s="162"/>
      <c r="F1" s="162"/>
      <c r="G1" s="163"/>
    </row>
    <row r="2" spans="2:7" ht="5.0999999999999996" customHeight="1" thickBot="1" x14ac:dyDescent="0.3"/>
    <row r="3" spans="2:7" ht="24" customHeight="1" thickBot="1" x14ac:dyDescent="0.3">
      <c r="B3" s="31"/>
      <c r="C3" s="31"/>
      <c r="E3" s="56" t="s">
        <v>58</v>
      </c>
      <c r="F3" s="72"/>
      <c r="G3" s="47"/>
    </row>
    <row r="4" spans="2:7" ht="24.95" customHeight="1" thickBot="1" x14ac:dyDescent="0.3">
      <c r="B4" s="31"/>
      <c r="C4" s="31"/>
      <c r="E4" s="56" t="s">
        <v>59</v>
      </c>
      <c r="F4" s="48"/>
      <c r="G4" s="47"/>
    </row>
    <row r="5" spans="2:7" ht="12" customHeight="1" x14ac:dyDescent="0.25">
      <c r="B5" s="31"/>
      <c r="C5" s="31"/>
      <c r="D5" s="31"/>
      <c r="E5" s="31"/>
      <c r="F5" s="31"/>
      <c r="G5" s="31"/>
    </row>
    <row r="6" spans="2:7" ht="60" customHeight="1" x14ac:dyDescent="0.25">
      <c r="B6" s="172" t="s">
        <v>60</v>
      </c>
      <c r="C6" s="172"/>
      <c r="D6" s="172"/>
      <c r="E6" s="172"/>
      <c r="F6" s="172"/>
      <c r="G6" s="172"/>
    </row>
    <row r="8" spans="2:7" s="1" customFormat="1" ht="66" customHeight="1" x14ac:dyDescent="0.25">
      <c r="B8" s="76" t="s">
        <v>69</v>
      </c>
      <c r="C8" s="76" t="s">
        <v>19</v>
      </c>
      <c r="D8" s="76" t="s">
        <v>15</v>
      </c>
      <c r="E8" s="77" t="s">
        <v>110</v>
      </c>
      <c r="F8" s="77" t="s">
        <v>112</v>
      </c>
      <c r="G8" s="77" t="s">
        <v>111</v>
      </c>
    </row>
    <row r="9" spans="2:7" ht="21.6" customHeight="1" thickBot="1" x14ac:dyDescent="0.3">
      <c r="B9" s="164" t="s">
        <v>70</v>
      </c>
      <c r="C9" s="164"/>
      <c r="D9" s="164"/>
      <c r="E9" s="164"/>
      <c r="F9" s="164"/>
      <c r="G9" s="164"/>
    </row>
    <row r="10" spans="2:7" ht="33.75" customHeight="1" x14ac:dyDescent="0.25">
      <c r="B10" s="165" t="s">
        <v>113</v>
      </c>
      <c r="C10" s="166"/>
      <c r="D10" s="167"/>
      <c r="E10" s="167"/>
      <c r="F10" s="167"/>
      <c r="G10" s="168"/>
    </row>
    <row r="11" spans="2:7" ht="17.25" customHeight="1" x14ac:dyDescent="0.25">
      <c r="B11" s="73" t="s">
        <v>137</v>
      </c>
      <c r="C11" s="67" t="s">
        <v>16</v>
      </c>
      <c r="D11" s="34" t="s">
        <v>108</v>
      </c>
      <c r="E11" s="38"/>
      <c r="F11" s="49">
        <v>1</v>
      </c>
      <c r="G11" s="68">
        <f>E11*F11</f>
        <v>0</v>
      </c>
    </row>
    <row r="12" spans="2:7" ht="21" customHeight="1" thickBot="1" x14ac:dyDescent="0.3">
      <c r="B12" s="169" t="s">
        <v>90</v>
      </c>
      <c r="C12" s="170"/>
      <c r="D12" s="171"/>
      <c r="E12" s="171"/>
      <c r="F12" s="171"/>
      <c r="G12" s="78">
        <f>SUM(G11:G11)</f>
        <v>0</v>
      </c>
    </row>
    <row r="13" spans="2:7" ht="24" customHeight="1" x14ac:dyDescent="0.25">
      <c r="B13" s="165" t="s">
        <v>89</v>
      </c>
      <c r="C13" s="166"/>
      <c r="D13" s="167"/>
      <c r="E13" s="167"/>
      <c r="F13" s="167"/>
      <c r="G13" s="168"/>
    </row>
    <row r="14" spans="2:7" ht="32.25" customHeight="1" x14ac:dyDescent="0.25">
      <c r="B14" s="173" t="s">
        <v>116</v>
      </c>
      <c r="C14" s="174"/>
      <c r="D14" s="175"/>
      <c r="E14" s="175"/>
      <c r="F14" s="175"/>
      <c r="G14" s="176"/>
    </row>
    <row r="15" spans="2:7" ht="38.25" x14ac:dyDescent="0.25">
      <c r="B15" s="74" t="s">
        <v>138</v>
      </c>
      <c r="C15" s="67" t="s">
        <v>17</v>
      </c>
      <c r="D15" s="35" t="s">
        <v>136</v>
      </c>
      <c r="E15" s="38"/>
      <c r="F15" s="49">
        <v>10</v>
      </c>
      <c r="G15" s="68">
        <f t="shared" ref="G15" si="0">E15*F15</f>
        <v>0</v>
      </c>
    </row>
    <row r="16" spans="2:7" ht="32.25" customHeight="1" x14ac:dyDescent="0.25">
      <c r="B16" s="173" t="s">
        <v>117</v>
      </c>
      <c r="C16" s="174"/>
      <c r="D16" s="175"/>
      <c r="E16" s="175"/>
      <c r="F16" s="175"/>
      <c r="G16" s="176"/>
    </row>
    <row r="17" spans="2:7" ht="19.5" customHeight="1" x14ac:dyDescent="0.25">
      <c r="B17" s="67" t="s">
        <v>139</v>
      </c>
      <c r="C17" s="67" t="s">
        <v>18</v>
      </c>
      <c r="D17" s="37" t="s">
        <v>8</v>
      </c>
      <c r="E17" s="51"/>
      <c r="F17" s="49">
        <v>20</v>
      </c>
      <c r="G17" s="68">
        <f>E17*F17</f>
        <v>0</v>
      </c>
    </row>
    <row r="18" spans="2:7" ht="32.25" customHeight="1" x14ac:dyDescent="0.25">
      <c r="B18" s="173" t="s">
        <v>118</v>
      </c>
      <c r="C18" s="174"/>
      <c r="D18" s="175"/>
      <c r="E18" s="175"/>
      <c r="F18" s="175"/>
      <c r="G18" s="176"/>
    </row>
    <row r="19" spans="2:7" ht="18.75" customHeight="1" x14ac:dyDescent="0.25">
      <c r="B19" s="156" t="s">
        <v>140</v>
      </c>
      <c r="C19" s="67" t="s">
        <v>20</v>
      </c>
      <c r="D19" s="34" t="s">
        <v>71</v>
      </c>
      <c r="E19" s="38"/>
      <c r="F19" s="49">
        <v>5</v>
      </c>
      <c r="G19" s="68">
        <f>E19*F19</f>
        <v>0</v>
      </c>
    </row>
    <row r="20" spans="2:7" ht="18.75" customHeight="1" x14ac:dyDescent="0.25">
      <c r="B20" s="160"/>
      <c r="C20" s="67" t="s">
        <v>21</v>
      </c>
      <c r="D20" s="34" t="s">
        <v>72</v>
      </c>
      <c r="E20" s="38"/>
      <c r="F20" s="49">
        <v>1</v>
      </c>
      <c r="G20" s="68">
        <f>E20*F20</f>
        <v>0</v>
      </c>
    </row>
    <row r="21" spans="2:7" ht="18.75" customHeight="1" x14ac:dyDescent="0.25">
      <c r="B21" s="160"/>
      <c r="C21" s="67" t="s">
        <v>22</v>
      </c>
      <c r="D21" s="34" t="s">
        <v>73</v>
      </c>
      <c r="E21" s="38"/>
      <c r="F21" s="49">
        <v>1</v>
      </c>
      <c r="G21" s="68">
        <f>E21*F21</f>
        <v>0</v>
      </c>
    </row>
    <row r="22" spans="2:7" ht="23.25" customHeight="1" thickBot="1" x14ac:dyDescent="0.3">
      <c r="B22" s="169" t="s">
        <v>91</v>
      </c>
      <c r="C22" s="170"/>
      <c r="D22" s="171"/>
      <c r="E22" s="171"/>
      <c r="F22" s="171"/>
      <c r="G22" s="78">
        <f>SUM(G15:G21)</f>
        <v>0</v>
      </c>
    </row>
    <row r="23" spans="2:7" ht="81.75" customHeight="1" x14ac:dyDescent="0.25">
      <c r="B23" s="149" t="s">
        <v>114</v>
      </c>
      <c r="C23" s="150"/>
      <c r="D23" s="151"/>
      <c r="E23" s="151"/>
      <c r="F23" s="151"/>
      <c r="G23" s="152"/>
    </row>
    <row r="24" spans="2:7" ht="19.5" customHeight="1" x14ac:dyDescent="0.25">
      <c r="B24" s="156" t="s">
        <v>141</v>
      </c>
      <c r="C24" s="67" t="s">
        <v>23</v>
      </c>
      <c r="D24" s="34" t="s">
        <v>13</v>
      </c>
      <c r="E24" s="38"/>
      <c r="F24" s="49">
        <v>5</v>
      </c>
      <c r="G24" s="68">
        <f t="shared" ref="G24" si="1">E24*F24</f>
        <v>0</v>
      </c>
    </row>
    <row r="25" spans="2:7" ht="19.5" customHeight="1" x14ac:dyDescent="0.25">
      <c r="B25" s="157"/>
      <c r="C25" s="67" t="s">
        <v>24</v>
      </c>
      <c r="D25" s="34" t="s">
        <v>14</v>
      </c>
      <c r="E25" s="38"/>
      <c r="F25" s="49">
        <v>5</v>
      </c>
      <c r="G25" s="68">
        <f t="shared" ref="G25" si="2">E25*F25</f>
        <v>0</v>
      </c>
    </row>
    <row r="26" spans="2:7" ht="23.25" customHeight="1" thickBot="1" x14ac:dyDescent="0.3">
      <c r="B26" s="169" t="s">
        <v>92</v>
      </c>
      <c r="C26" s="170"/>
      <c r="D26" s="171"/>
      <c r="E26" s="171"/>
      <c r="F26" s="171"/>
      <c r="G26" s="78">
        <f>SUM(G24:G25)</f>
        <v>0</v>
      </c>
    </row>
    <row r="27" spans="2:7" ht="54.75" customHeight="1" x14ac:dyDescent="0.25">
      <c r="B27" s="149" t="s">
        <v>115</v>
      </c>
      <c r="C27" s="150"/>
      <c r="D27" s="151"/>
      <c r="E27" s="151"/>
      <c r="F27" s="151"/>
      <c r="G27" s="152"/>
    </row>
    <row r="28" spans="2:7" ht="21.75" customHeight="1" x14ac:dyDescent="0.25">
      <c r="B28" s="75" t="s">
        <v>142</v>
      </c>
      <c r="C28" s="67" t="s">
        <v>25</v>
      </c>
      <c r="D28" s="35" t="s">
        <v>101</v>
      </c>
      <c r="E28" s="38"/>
      <c r="F28" s="49">
        <v>30</v>
      </c>
      <c r="G28" s="68">
        <f t="shared" ref="G28" si="3">E28*F28</f>
        <v>0</v>
      </c>
    </row>
    <row r="29" spans="2:7" ht="21.75" customHeight="1" x14ac:dyDescent="0.25">
      <c r="B29" s="173" t="s">
        <v>109</v>
      </c>
      <c r="C29" s="174"/>
      <c r="D29" s="175"/>
      <c r="E29" s="175"/>
      <c r="F29" s="175"/>
      <c r="G29" s="176"/>
    </row>
    <row r="30" spans="2:7" ht="38.25" x14ac:dyDescent="0.25">
      <c r="B30" s="156" t="s">
        <v>142</v>
      </c>
      <c r="C30" s="67" t="s">
        <v>26</v>
      </c>
      <c r="D30" s="34" t="s">
        <v>98</v>
      </c>
      <c r="E30" s="38"/>
      <c r="F30" s="49">
        <v>100</v>
      </c>
      <c r="G30" s="68">
        <f t="shared" ref="G30:G35" si="4">E30*F30</f>
        <v>0</v>
      </c>
    </row>
    <row r="31" spans="2:7" ht="29.25" customHeight="1" x14ac:dyDescent="0.25">
      <c r="B31" s="160"/>
      <c r="C31" s="67" t="s">
        <v>102</v>
      </c>
      <c r="D31" s="35" t="s">
        <v>99</v>
      </c>
      <c r="E31" s="38"/>
      <c r="F31" s="70">
        <v>60</v>
      </c>
      <c r="G31" s="68">
        <f t="shared" si="4"/>
        <v>0</v>
      </c>
    </row>
    <row r="32" spans="2:7" ht="27.75" customHeight="1" x14ac:dyDescent="0.25">
      <c r="B32" s="160"/>
      <c r="C32" s="67" t="s">
        <v>27</v>
      </c>
      <c r="D32" s="35" t="s">
        <v>100</v>
      </c>
      <c r="E32" s="38"/>
      <c r="F32" s="70">
        <v>30</v>
      </c>
      <c r="G32" s="68">
        <f t="shared" si="4"/>
        <v>0</v>
      </c>
    </row>
    <row r="33" spans="2:7" ht="30.75" customHeight="1" x14ac:dyDescent="0.25">
      <c r="B33" s="160"/>
      <c r="C33" s="67" t="s">
        <v>28</v>
      </c>
      <c r="D33" s="34" t="s">
        <v>95</v>
      </c>
      <c r="E33" s="38"/>
      <c r="F33" s="70">
        <v>60</v>
      </c>
      <c r="G33" s="68">
        <f t="shared" si="4"/>
        <v>0</v>
      </c>
    </row>
    <row r="34" spans="2:7" ht="41.25" customHeight="1" x14ac:dyDescent="0.25">
      <c r="B34" s="160"/>
      <c r="C34" s="67" t="s">
        <v>29</v>
      </c>
      <c r="D34" s="34" t="s">
        <v>96</v>
      </c>
      <c r="E34" s="38"/>
      <c r="F34" s="70">
        <v>20</v>
      </c>
      <c r="G34" s="68">
        <f t="shared" si="4"/>
        <v>0</v>
      </c>
    </row>
    <row r="35" spans="2:7" ht="27.75" customHeight="1" x14ac:dyDescent="0.25">
      <c r="B35" s="157"/>
      <c r="C35" s="67" t="s">
        <v>30</v>
      </c>
      <c r="D35" s="34" t="s">
        <v>97</v>
      </c>
      <c r="E35" s="38"/>
      <c r="F35" s="70">
        <v>20</v>
      </c>
      <c r="G35" s="68">
        <f t="shared" si="4"/>
        <v>0</v>
      </c>
    </row>
    <row r="36" spans="2:7" ht="21.75" customHeight="1" x14ac:dyDescent="0.25">
      <c r="B36" s="173" t="s">
        <v>94</v>
      </c>
      <c r="C36" s="174"/>
      <c r="D36" s="175"/>
      <c r="E36" s="175"/>
      <c r="F36" s="175"/>
      <c r="G36" s="176"/>
    </row>
    <row r="37" spans="2:7" ht="38.25" x14ac:dyDescent="0.25">
      <c r="B37" s="156" t="s">
        <v>142</v>
      </c>
      <c r="C37" s="67" t="s">
        <v>31</v>
      </c>
      <c r="D37" s="34" t="s">
        <v>98</v>
      </c>
      <c r="E37" s="38"/>
      <c r="F37" s="49">
        <v>100</v>
      </c>
      <c r="G37" s="68">
        <f t="shared" ref="G37:G42" si="5">E37*F37</f>
        <v>0</v>
      </c>
    </row>
    <row r="38" spans="2:7" ht="29.25" customHeight="1" x14ac:dyDescent="0.25">
      <c r="B38" s="160"/>
      <c r="C38" s="67" t="s">
        <v>103</v>
      </c>
      <c r="D38" s="35" t="s">
        <v>99</v>
      </c>
      <c r="E38" s="38"/>
      <c r="F38" s="70">
        <v>60</v>
      </c>
      <c r="G38" s="71">
        <f t="shared" si="5"/>
        <v>0</v>
      </c>
    </row>
    <row r="39" spans="2:7" ht="28.5" customHeight="1" x14ac:dyDescent="0.25">
      <c r="B39" s="160"/>
      <c r="C39" s="67" t="s">
        <v>104</v>
      </c>
      <c r="D39" s="35" t="s">
        <v>100</v>
      </c>
      <c r="E39" s="38"/>
      <c r="F39" s="70">
        <v>30</v>
      </c>
      <c r="G39" s="71">
        <f t="shared" si="5"/>
        <v>0</v>
      </c>
    </row>
    <row r="40" spans="2:7" ht="28.5" customHeight="1" x14ac:dyDescent="0.25">
      <c r="B40" s="160"/>
      <c r="C40" s="67" t="s">
        <v>105</v>
      </c>
      <c r="D40" s="34" t="s">
        <v>95</v>
      </c>
      <c r="E40" s="38"/>
      <c r="F40" s="70">
        <v>60</v>
      </c>
      <c r="G40" s="71">
        <f t="shared" si="5"/>
        <v>0</v>
      </c>
    </row>
    <row r="41" spans="2:7" ht="38.25" x14ac:dyDescent="0.25">
      <c r="B41" s="160"/>
      <c r="C41" s="67" t="s">
        <v>106</v>
      </c>
      <c r="D41" s="34" t="s">
        <v>96</v>
      </c>
      <c r="E41" s="38"/>
      <c r="F41" s="70">
        <v>20</v>
      </c>
      <c r="G41" s="71">
        <f t="shared" si="5"/>
        <v>0</v>
      </c>
    </row>
    <row r="42" spans="2:7" ht="25.5" x14ac:dyDescent="0.25">
      <c r="B42" s="157"/>
      <c r="C42" s="67" t="s">
        <v>107</v>
      </c>
      <c r="D42" s="34" t="s">
        <v>97</v>
      </c>
      <c r="E42" s="38"/>
      <c r="F42" s="70">
        <v>20</v>
      </c>
      <c r="G42" s="71">
        <f t="shared" si="5"/>
        <v>0</v>
      </c>
    </row>
    <row r="43" spans="2:7" ht="20.25" customHeight="1" thickBot="1" x14ac:dyDescent="0.3">
      <c r="B43" s="169" t="s">
        <v>93</v>
      </c>
      <c r="C43" s="170"/>
      <c r="D43" s="171"/>
      <c r="E43" s="171"/>
      <c r="F43" s="171"/>
      <c r="G43" s="78">
        <f>SUM(G28:G42)</f>
        <v>0</v>
      </c>
    </row>
    <row r="44" spans="2:7" ht="34.5" customHeight="1" thickBot="1" x14ac:dyDescent="0.3">
      <c r="B44" s="158" t="s">
        <v>146</v>
      </c>
      <c r="C44" s="158"/>
      <c r="D44" s="158"/>
      <c r="E44" s="158"/>
      <c r="F44" s="159"/>
      <c r="G44" s="69">
        <f>G43+G26+G22+G12</f>
        <v>0</v>
      </c>
    </row>
    <row r="45" spans="2:7" ht="34.5" customHeight="1" thickBot="1" x14ac:dyDescent="0.3">
      <c r="B45" s="153" t="s">
        <v>153</v>
      </c>
      <c r="C45" s="154"/>
      <c r="D45" s="154"/>
      <c r="E45" s="154"/>
      <c r="F45" s="155"/>
      <c r="G45" s="69">
        <f>G44*3</f>
        <v>0</v>
      </c>
    </row>
    <row r="46" spans="2:7" ht="34.5" customHeight="1" thickBot="1" x14ac:dyDescent="0.3">
      <c r="B46" s="153" t="s">
        <v>154</v>
      </c>
      <c r="C46" s="154"/>
      <c r="D46" s="154"/>
      <c r="E46" s="154"/>
      <c r="F46" s="155"/>
      <c r="G46" s="69">
        <f>G44</f>
        <v>0</v>
      </c>
    </row>
    <row r="47" spans="2:7" ht="34.5" customHeight="1" thickBot="1" x14ac:dyDescent="0.3">
      <c r="B47" s="153" t="s">
        <v>154</v>
      </c>
      <c r="C47" s="154"/>
      <c r="D47" s="154"/>
      <c r="E47" s="154"/>
      <c r="F47" s="155"/>
      <c r="G47" s="69">
        <f>G44</f>
        <v>0</v>
      </c>
    </row>
    <row r="48" spans="2:7" x14ac:dyDescent="0.25">
      <c r="B48" s="39"/>
      <c r="C48" s="39"/>
      <c r="D48" s="39"/>
      <c r="E48" s="50"/>
      <c r="F48" s="50"/>
    </row>
    <row r="49" spans="2:7" ht="18.75" x14ac:dyDescent="0.25">
      <c r="B49" s="183" t="s">
        <v>61</v>
      </c>
      <c r="C49" s="183"/>
      <c r="D49" s="183"/>
      <c r="E49" s="183"/>
      <c r="F49" s="50"/>
    </row>
    <row r="50" spans="2:7" ht="15.75" thickBot="1" x14ac:dyDescent="0.3">
      <c r="B50" s="39"/>
      <c r="C50" s="39"/>
      <c r="D50" s="39"/>
      <c r="E50" s="50"/>
      <c r="F50" s="50"/>
    </row>
    <row r="51" spans="2:7" ht="31.5" customHeight="1" thickBot="1" x14ac:dyDescent="0.3">
      <c r="B51" s="184" t="s">
        <v>50</v>
      </c>
      <c r="C51" s="185"/>
      <c r="D51" s="185"/>
      <c r="E51" s="185"/>
      <c r="F51" s="185"/>
      <c r="G51" s="186"/>
    </row>
    <row r="52" spans="2:7" ht="56.25" customHeight="1" x14ac:dyDescent="0.25">
      <c r="B52" s="79" t="s">
        <v>69</v>
      </c>
      <c r="C52" s="80" t="s">
        <v>19</v>
      </c>
      <c r="D52" s="80" t="s">
        <v>15</v>
      </c>
      <c r="E52" s="81" t="s">
        <v>110</v>
      </c>
      <c r="F52" s="81" t="s">
        <v>112</v>
      </c>
      <c r="G52" s="82" t="s">
        <v>111</v>
      </c>
    </row>
    <row r="53" spans="2:7" ht="43.5" customHeight="1" x14ac:dyDescent="0.25">
      <c r="B53" s="177" t="s">
        <v>119</v>
      </c>
      <c r="C53" s="178"/>
      <c r="D53" s="178"/>
      <c r="E53" s="178"/>
      <c r="F53" s="178"/>
      <c r="G53" s="179"/>
    </row>
    <row r="54" spans="2:7" ht="22.5" customHeight="1" x14ac:dyDescent="0.25">
      <c r="B54" s="180">
        <v>7</v>
      </c>
      <c r="C54" s="33" t="s">
        <v>32</v>
      </c>
      <c r="D54" s="34" t="s">
        <v>9</v>
      </c>
      <c r="E54" s="36"/>
      <c r="F54" s="49">
        <v>20</v>
      </c>
      <c r="G54" s="68">
        <f>E54*F54</f>
        <v>0</v>
      </c>
    </row>
    <row r="55" spans="2:7" ht="22.5" customHeight="1" x14ac:dyDescent="0.25">
      <c r="B55" s="181"/>
      <c r="C55" s="33" t="s">
        <v>33</v>
      </c>
      <c r="D55" s="34" t="s">
        <v>10</v>
      </c>
      <c r="E55" s="36"/>
      <c r="F55" s="49">
        <v>4</v>
      </c>
      <c r="G55" s="68">
        <f t="shared" ref="G55:G59" si="6">E55*F55</f>
        <v>0</v>
      </c>
    </row>
    <row r="56" spans="2:7" ht="22.5" customHeight="1" x14ac:dyDescent="0.25">
      <c r="B56" s="181"/>
      <c r="C56" s="33" t="s">
        <v>34</v>
      </c>
      <c r="D56" s="34" t="s">
        <v>11</v>
      </c>
      <c r="E56" s="36"/>
      <c r="F56" s="49">
        <v>5</v>
      </c>
      <c r="G56" s="68">
        <f t="shared" si="6"/>
        <v>0</v>
      </c>
    </row>
    <row r="57" spans="2:7" ht="22.5" customHeight="1" x14ac:dyDescent="0.25">
      <c r="B57" s="181"/>
      <c r="C57" s="33" t="s">
        <v>35</v>
      </c>
      <c r="D57" s="34" t="s">
        <v>12</v>
      </c>
      <c r="E57" s="36"/>
      <c r="F57" s="49">
        <v>1</v>
      </c>
      <c r="G57" s="68">
        <f t="shared" si="6"/>
        <v>0</v>
      </c>
    </row>
    <row r="58" spans="2:7" ht="22.5" customHeight="1" x14ac:dyDescent="0.25">
      <c r="B58" s="181"/>
      <c r="C58" s="33" t="s">
        <v>36</v>
      </c>
      <c r="D58" s="34" t="s">
        <v>6</v>
      </c>
      <c r="E58" s="36"/>
      <c r="F58" s="49">
        <v>5</v>
      </c>
      <c r="G58" s="68">
        <f t="shared" si="6"/>
        <v>0</v>
      </c>
    </row>
    <row r="59" spans="2:7" ht="22.5" customHeight="1" x14ac:dyDescent="0.25">
      <c r="B59" s="182"/>
      <c r="C59" s="33" t="s">
        <v>37</v>
      </c>
      <c r="D59" s="34" t="s">
        <v>7</v>
      </c>
      <c r="E59" s="36"/>
      <c r="F59" s="49">
        <v>1</v>
      </c>
      <c r="G59" s="68">
        <f t="shared" si="6"/>
        <v>0</v>
      </c>
    </row>
    <row r="60" spans="2:7" ht="15.75" thickBot="1" x14ac:dyDescent="0.3">
      <c r="B60" s="83" t="s">
        <v>75</v>
      </c>
      <c r="C60" s="63"/>
      <c r="D60" s="63"/>
      <c r="G60" s="84"/>
    </row>
    <row r="61" spans="2:7" ht="27" thickBot="1" x14ac:dyDescent="0.3">
      <c r="B61" s="153" t="s">
        <v>145</v>
      </c>
      <c r="C61" s="154"/>
      <c r="D61" s="154"/>
      <c r="E61" s="154"/>
      <c r="F61" s="155"/>
      <c r="G61" s="69">
        <f>SUM(G54:G59)</f>
        <v>0</v>
      </c>
    </row>
  </sheetData>
  <customSheetViews>
    <customSheetView guid="{DD5AF8F0-663D-469E-B70A-F2BBC7EAB065}" scale="70" showPageBreaks="1" printArea="1" view="pageBreakPreview" topLeftCell="A323">
      <selection activeCell="L9" sqref="L9"/>
      <rowBreaks count="16" manualBreakCount="16">
        <brk id="67" max="2" man="1"/>
        <brk id="94" max="2" man="1"/>
        <brk id="134" max="2" man="1"/>
        <brk id="202" max="2" man="1"/>
        <brk id="263" max="2" man="1"/>
        <brk id="328" max="2" man="1"/>
        <brk id="394" max="2" man="1"/>
        <brk id="465" max="2" man="1"/>
        <brk id="537" max="2" man="1"/>
        <brk id="597" max="2" man="1"/>
        <brk id="677" max="2" man="1"/>
        <brk id="708" max="2" man="1"/>
        <brk id="755" max="2" man="1"/>
        <brk id="805" max="2" man="1"/>
        <brk id="853" max="2" man="1"/>
        <brk id="902" max="2" man="1"/>
      </rowBreaks>
      <pageMargins left="0.15748031496062992" right="7.874015748031496E-2" top="0.98425196850393704" bottom="0.78740157480314965" header="0.15748031496062992" footer="0.15748031496062992"/>
      <printOptions horizontalCentered="1"/>
      <pageSetup paperSize="8" scale="91" fitToHeight="0" orientation="portrait" verticalDpi="1200" r:id="rId1"/>
      <headerFooter>
        <oddHeader xml:space="preserve">&amp;L&amp;9Commissariat à l'énergie atomique et aux énergies alternatives - Bruyères-le-Châtel&amp;R&amp;9Marché d'Entretien des Espaces Verts
Bordereau des Prix Unitaires
</oddHeader>
        <oddFooter>&amp;L&amp;8Atelier Geo-Concept / Paysarbre / C.I.A.E&amp;C&amp;KFF0000 document provisoire&amp;8&amp;K01+000   - DPGF P.R.E.   -   CEA 2020&amp;RPage &amp;P</oddFooter>
      </headerFooter>
    </customSheetView>
    <customSheetView guid="{C10C49A6-BC23-4DC9-A9AE-8F3502DD909B}" scale="70" showPageBreaks="1" printArea="1" view="pageBreakPreview" topLeftCell="A323">
      <selection activeCell="L9" sqref="L9"/>
      <rowBreaks count="16" manualBreakCount="16">
        <brk id="67" max="2" man="1"/>
        <brk id="94" max="2" man="1"/>
        <brk id="134" max="2" man="1"/>
        <brk id="202" max="2" man="1"/>
        <brk id="263" max="2" man="1"/>
        <brk id="328" max="2" man="1"/>
        <brk id="394" max="2" man="1"/>
        <brk id="465" max="2" man="1"/>
        <brk id="537" max="2" man="1"/>
        <brk id="597" max="2" man="1"/>
        <brk id="677" max="2" man="1"/>
        <brk id="708" max="2" man="1"/>
        <brk id="755" max="2" man="1"/>
        <brk id="805" max="2" man="1"/>
        <brk id="853" max="2" man="1"/>
        <brk id="902" max="2" man="1"/>
      </rowBreaks>
      <pageMargins left="0.15748031496062992" right="7.874015748031496E-2" top="0.98425196850393704" bottom="0.78740157480314965" header="0.15748031496062992" footer="0.15748031496062992"/>
      <printOptions horizontalCentered="1"/>
      <pageSetup paperSize="8" scale="91" fitToHeight="0" orientation="portrait" verticalDpi="1200" r:id="rId2"/>
      <headerFooter>
        <oddHeader xml:space="preserve">&amp;L&amp;9Commissariat à l'énergie atomique et aux énergies alternatives - Bruyères-le-Châtel&amp;R&amp;9Marché d'Entretien des Espaces Verts
Bordereau des Prix Unitaires
</oddHeader>
        <oddFooter>&amp;L&amp;8Atelier Geo-Concept / Paysarbre / C.I.A.E&amp;C&amp;KFF0000 document provisoire&amp;8&amp;K01+000   - DPGF P.R.E.   -   CEA 2020&amp;RPage &amp;P</oddFooter>
      </headerFooter>
    </customSheetView>
  </customSheetViews>
  <mergeCells count="29">
    <mergeCell ref="B53:G53"/>
    <mergeCell ref="B54:B59"/>
    <mergeCell ref="B61:F61"/>
    <mergeCell ref="B26:F26"/>
    <mergeCell ref="B43:F43"/>
    <mergeCell ref="B29:G29"/>
    <mergeCell ref="B36:G36"/>
    <mergeCell ref="B49:E49"/>
    <mergeCell ref="B51:G51"/>
    <mergeCell ref="B46:F46"/>
    <mergeCell ref="B47:F47"/>
    <mergeCell ref="B1:G1"/>
    <mergeCell ref="B9:G9"/>
    <mergeCell ref="B10:G10"/>
    <mergeCell ref="B22:F22"/>
    <mergeCell ref="B6:G6"/>
    <mergeCell ref="B12:F12"/>
    <mergeCell ref="B14:G14"/>
    <mergeCell ref="B16:G16"/>
    <mergeCell ref="B18:G18"/>
    <mergeCell ref="B13:G13"/>
    <mergeCell ref="B19:B21"/>
    <mergeCell ref="B23:G23"/>
    <mergeCell ref="B45:F45"/>
    <mergeCell ref="B27:G27"/>
    <mergeCell ref="B24:B25"/>
    <mergeCell ref="B44:F44"/>
    <mergeCell ref="B30:B35"/>
    <mergeCell ref="B37:B42"/>
  </mergeCells>
  <phoneticPr fontId="4" type="noConversion"/>
  <printOptions horizontalCentered="1"/>
  <pageMargins left="0.15748031496062992" right="7.874015748031496E-2" top="0.98425196850393704" bottom="0.78740157480314965" header="0.15748031496062992" footer="0.15748031496062992"/>
  <pageSetup paperSize="9" scale="46" fitToHeight="0" orientation="portrait" verticalDpi="1200"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5</vt:i4>
      </vt:variant>
    </vt:vector>
  </HeadingPairs>
  <TitlesOfParts>
    <vt:vector size="9" baseType="lpstr">
      <vt:lpstr>PAGE DE GARDE</vt:lpstr>
      <vt:lpstr>Montant global du marché</vt:lpstr>
      <vt:lpstr>Prestations forfaitaires</vt:lpstr>
      <vt:lpstr>B.P.U prestation complémentaire</vt:lpstr>
      <vt:lpstr>'B.P.U prestation complémentaire'!Impression_des_titres</vt:lpstr>
      <vt:lpstr>'Prestations forfaitaires'!Impression_des_titres</vt:lpstr>
      <vt:lpstr>'B.P.U prestation complémentaire'!Zone_d_impression</vt:lpstr>
      <vt:lpstr>'PAGE DE GARDE'!Zone_d_impression</vt:lpstr>
      <vt:lpstr>'Prestations forfaitaires'!Zone_d_impression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dc:creator>
  <cp:lastModifiedBy>PROCOT Julie DIF/DSTG/SG/BACO</cp:lastModifiedBy>
  <cp:lastPrinted>2025-12-16T10:36:26Z</cp:lastPrinted>
  <dcterms:created xsi:type="dcterms:W3CDTF">2020-04-20T08:52:08Z</dcterms:created>
  <dcterms:modified xsi:type="dcterms:W3CDTF">2025-12-18T08:32:23Z</dcterms:modified>
</cp:coreProperties>
</file>